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PSKAITA\13 Plungės VVG\Kvietimų vertinimas\"/>
    </mc:Choice>
  </mc:AlternateContent>
  <bookViews>
    <workbookView xWindow="0" yWindow="0" windowWidth="28800" windowHeight="11835"/>
  </bookViews>
  <sheets>
    <sheet name="Lapas1" sheetId="1" r:id="rId1"/>
  </sheets>
  <definedNames>
    <definedName name="_xlnm.Print_Area" localSheetId="0">Lapas1!$A$1:$O$21</definedName>
  </definedNames>
  <calcPr calcId="152511"/>
</workbook>
</file>

<file path=xl/calcChain.xml><?xml version="1.0" encoding="utf-8"?>
<calcChain xmlns="http://schemas.openxmlformats.org/spreadsheetml/2006/main">
  <c r="J16" i="1" l="1"/>
  <c r="K16" i="1"/>
  <c r="K18" i="1" s="1"/>
  <c r="L16" i="1"/>
  <c r="J14" i="1"/>
  <c r="J15" i="1"/>
  <c r="J13" i="1" l="1"/>
</calcChain>
</file>

<file path=xl/sharedStrings.xml><?xml version="1.0" encoding="utf-8"?>
<sst xmlns="http://schemas.openxmlformats.org/spreadsheetml/2006/main" count="53" uniqueCount="45">
  <si>
    <t>Eil. Nr.</t>
  </si>
  <si>
    <t>IŠ VISO:</t>
  </si>
  <si>
    <t>Iš viso</t>
  </si>
  <si>
    <t>Projekto stebėsenos rodikliai ir jų reikšmės</t>
  </si>
  <si>
    <t>Pareiškėjo pavadinimas ir kontaktiniai duomenys</t>
  </si>
  <si>
    <t xml:space="preserve">Kiti projekto finansavimo šaltiniai </t>
  </si>
  <si>
    <t>(nurodomas sąrašo numeris)</t>
  </si>
  <si>
    <t xml:space="preserve"> Vietos plėtros projekto (toliau – projektas) preliminarus pavadinimas</t>
  </si>
  <si>
    <t>Kvietimo Nr.</t>
  </si>
  <si>
    <t>Fondas, kurio lėšomis suplanuotas projekto finansavimas</t>
  </si>
  <si>
    <t>(Vietos plėtros projektų įgyvendinimo planų sąrašo forma)</t>
  </si>
  <si>
    <t xml:space="preserve">Vietos plėtros projektų įgyvendinimo planui (toliau – PĮP)  suteiktas unikalus projekto kodas </t>
  </si>
  <si>
    <t>Iš jų Europos regioninės plėtros fondo lėšomis suplanuota finansuoti:</t>
  </si>
  <si>
    <t>Iš jų Europos socialinis fondo + lėšomis suplanuota finansuoti:</t>
  </si>
  <si>
    <t>Prašoma skirti finansavimo lėšų suma (eurais)</t>
  </si>
  <si>
    <t>Vertinimo metu skirta balų suma</t>
  </si>
  <si>
    <t>Projekto tikslas, veiklos ir jų fiziniai įgyvendinimo rodikliai</t>
  </si>
  <si>
    <t>Pareiškėjo partnerio (-ių) pavadinimas (-ai) ir kontaktiniai duomenys</t>
  </si>
  <si>
    <t>SIŪLOMŲ FINANSUOTI VIETOS PLĖTROS PROJEKTŲ ĮGYVENDINIMO PLANŲ SĄRAŠAS</t>
  </si>
  <si>
    <t>Vietos plėtros strategijų įgyvendinimo taisyklių 5 priedas</t>
  </si>
  <si>
    <t>Projektui suplanuotos  finansavimo lėšos</t>
  </si>
  <si>
    <t>(miesto vietos veiklos grupės (toliau – VVG) pavadinimas)</t>
  </si>
  <si>
    <t>Vietos plėtros strategijos (toliau – strategija) įgyvendinimo veiksmo, kuriam įgyvendinti skirtas projektas, numeris ir pavadinimas</t>
  </si>
  <si>
    <t>11-610-K</t>
  </si>
  <si>
    <t>11-610-K-003</t>
  </si>
  <si>
    <r>
      <rPr>
        <b/>
        <sz val="9"/>
        <color theme="1"/>
        <rFont val="Times New Roman"/>
        <family val="1"/>
        <charset val="186"/>
      </rPr>
      <t>Sergančiųjų cukriniu diabetu klubas</t>
    </r>
    <r>
      <rPr>
        <sz val="9"/>
        <color theme="1"/>
        <rFont val="Times New Roman"/>
        <family val="1"/>
        <charset val="186"/>
      </rPr>
      <t>; adresas: J.Tumo Vaižganto g. 114, Plungės m., Plungės r.sav.; Kontanktinis asmuo - pirmininkė Aldona Danylienė; tel. +370 612 72364, el. p. danylienė@gmail.com</t>
    </r>
  </si>
  <si>
    <t>Kompleksinių paslaugų ir pagalbos teikimas cukriniu diabetu sergantiems asmenims Plungės mieste</t>
  </si>
  <si>
    <t xml:space="preserve"> „Europos socialinis fondas  +“ </t>
  </si>
  <si>
    <t>be partnerių</t>
  </si>
  <si>
    <t>11-610-K-002</t>
  </si>
  <si>
    <t>„Pokyčiai prasideda čia: pagalba šeimoms, vaikų svajonėms ir gamtai“</t>
  </si>
  <si>
    <t>Užimtumo ir sveikatinimosi paslaugų teikimas, socialinę atskirtį patiriantiems, Plungės miesto gyventojams</t>
  </si>
  <si>
    <t>11-610-K-001</t>
  </si>
  <si>
    <r>
      <rPr>
        <b/>
        <sz val="10"/>
        <color theme="1"/>
        <rFont val="Times New Roman"/>
        <family val="1"/>
        <charset val="186"/>
      </rPr>
      <t xml:space="preserve">1. Tikslas: </t>
    </r>
    <r>
      <rPr>
        <sz val="10"/>
        <color theme="1"/>
        <rFont val="Times New Roman"/>
        <family val="1"/>
        <charset val="186"/>
      </rPr>
      <t xml:space="preserve">Sukurti ir įgyvendinti priemones, kurios padėtų pagerinti socialinę integraciją bei mažintų socialinę atskirtį cukriniu diabetu sergantiems asmenims Plungės mieste.  </t>
    </r>
    <r>
      <rPr>
        <b/>
        <sz val="10"/>
        <color theme="1"/>
        <rFont val="Times New Roman"/>
        <family val="1"/>
        <charset val="186"/>
      </rPr>
      <t>2. Projekto veiklos:</t>
    </r>
    <r>
      <rPr>
        <sz val="10"/>
        <color theme="1"/>
        <rFont val="Times New Roman"/>
        <family val="1"/>
        <charset val="186"/>
      </rPr>
      <t xml:space="preserve"> 8 mokymų seminarai, 5 fitness užsiėmimai, 1 juoko jogos užsiėmimas, 6 miško maudynės, 5 pilates užsiėmimai, 10 šokių vakarų, 1 išvyka; </t>
    </r>
    <r>
      <rPr>
        <b/>
        <sz val="10"/>
        <color theme="1"/>
        <rFont val="Times New Roman"/>
        <family val="1"/>
        <charset val="186"/>
      </rPr>
      <t>3. Suorganizuotose kompleksinėse paslaugose dalyvaus</t>
    </r>
    <r>
      <rPr>
        <sz val="10"/>
        <color theme="1"/>
        <rFont val="Times New Roman"/>
        <family val="1"/>
        <charset val="186"/>
      </rPr>
      <t xml:space="preserve"> ne mažiau apie 50 cukriniu diabetu sergančių asmenų iš Plungės miesto. </t>
    </r>
  </si>
  <si>
    <t>Plungės miesto 2023-2029 m. Vietos Plėtros Strategijos 1.1 uždavinio - 1.1.1. veiksmas „Prevencinių priemonių, mažinančių nepalankioje padėtyje esančių gyventojų grupių socialinę atskirtį, didinančių jų socializaciją ir integraciją 
įgyvendinimas“</t>
  </si>
  <si>
    <r>
      <rPr>
        <b/>
        <sz val="9"/>
        <color theme="1"/>
        <rFont val="Times New Roman"/>
        <family val="1"/>
        <charset val="186"/>
      </rPr>
      <t>PLUNGĖS LIONS KLUBAS</t>
    </r>
    <r>
      <rPr>
        <sz val="9"/>
        <color theme="1"/>
        <rFont val="Times New Roman"/>
        <family val="1"/>
        <charset val="186"/>
      </rPr>
      <t>; adresas: Dariaus ir Girėno g. 13, LT-90121 Plungė; Kontanktinis asmuo - klubo narys Rolandas Mačiuitis; tel. +370 686 63756, el. p. rolandas@zemseklos.lt</t>
    </r>
  </si>
  <si>
    <r>
      <rPr>
        <b/>
        <sz val="9"/>
        <color theme="1"/>
        <rFont val="Times New Roman"/>
        <family val="1"/>
        <charset val="186"/>
      </rPr>
      <t>VšĮ "Teniso slėnis"</t>
    </r>
    <r>
      <rPr>
        <sz val="9"/>
        <color theme="1"/>
        <rFont val="Times New Roman"/>
        <family val="1"/>
        <charset val="186"/>
      </rPr>
      <t>; adresas: Lentpjūvės g. 26, LT-90117 Plungė; Kontanktinis asmuo - administracijos vadovė Meda Gintvainė; tel. +370 646 82388, el. p.info@tenisoslenis.lt</t>
    </r>
  </si>
  <si>
    <r>
      <rPr>
        <b/>
        <sz val="10"/>
        <color theme="1"/>
        <rFont val="Times New Roman"/>
        <family val="1"/>
        <charset val="186"/>
      </rPr>
      <t xml:space="preserve">1. Tikslas: </t>
    </r>
    <r>
      <rPr>
        <sz val="10"/>
        <color theme="1"/>
        <rFont val="Times New Roman"/>
        <family val="1"/>
        <charset val="186"/>
      </rPr>
      <t xml:space="preserve"> suteikti galimybę nemokamai sportuoti padėlio grupinėse treniruotėse visoms aprašyme aptartoms, socialinę atskirtį patiriančioms grupėms. Tėvų sporto metu, jų vaikams, sudaryti galimybę fiziškai aktyviai, nemokamai leisti laiką sporto komplekse. 
</t>
    </r>
    <r>
      <rPr>
        <b/>
        <sz val="10"/>
        <color theme="1"/>
        <rFont val="Times New Roman"/>
        <family val="1"/>
        <charset val="186"/>
      </rPr>
      <t>2. Projekto veiklos: N</t>
    </r>
    <r>
      <rPr>
        <sz val="10"/>
        <color theme="1"/>
        <rFont val="Times New Roman"/>
        <family val="1"/>
        <charset val="186"/>
      </rPr>
      <t xml:space="preserve">umatoma organizuoti 576 vnt. vaikų padėlio treniruočių, 5 vnt. įvairios įrangos, skirtos vaikų lavinimui, įsigijimas, 26 vnt. įvairios įrangos ir įrankių, skirtų padėlio treniruotėms, įsigijimas.  </t>
    </r>
    <r>
      <rPr>
        <b/>
        <sz val="10"/>
        <color theme="1"/>
        <rFont val="Times New Roman"/>
        <family val="1"/>
        <charset val="186"/>
      </rPr>
      <t>3. Suorganizuotose veiklose dalyvaus</t>
    </r>
    <r>
      <rPr>
        <sz val="10"/>
        <color theme="1"/>
        <rFont val="Times New Roman"/>
        <family val="1"/>
        <charset val="186"/>
      </rPr>
      <t xml:space="preserve"> 50 ir daugiau, asmenų. </t>
    </r>
  </si>
  <si>
    <t>BIVP projektų veiklų dalyviai (įskaitant visas tikslines grupes). Stebėsenos unikalus  kodas P.N.2.4723. Siektina reikšmė per 12 mėnesių; 576 vnt. vaikų padėlio treniruočių, 5 vnt. įvairios įrangos, skirtos vaikų lavinimui, įsigijimas, 26 vnt. įvairios įrangos ir įrankių, skirtų padėlio treniruotėms, įsigijimas;  50 ir daugiau dalyvių, 2 savanoriai</t>
  </si>
  <si>
    <t>BIVP projektų veiklų dalyviai (įskaitant visas tikslines grupes). Stebėsenos unikalus  kodas P.N.2.4723. Siektina reikšmė per 39 mėnesius; 3 vnt. vaikų vasaros stovyklos, 6 vnt. vaikų plaukimo stovyklas, 600 vnt. individualių priklausomybių konsultacijų, 3 vnt. renginius „Atvirumo ir bendrystės diena gamtoje“, 3 vnt. renginius“ Vaikystės fiesta: linksmybių ir atradimų diena!“, 6 vnt. renginius „Švariname ne tik gamtą, bet ir atstumus tarp žmonių“; 100 dalyvių, 10 savanorių</t>
  </si>
  <si>
    <t>BIVP projektų veiklų dalyviai (įskaitant visas tikslines grupes). Stebėsenos unikalus  kodas P.N.2.4723. Siektina reikšmė per 12 mėnesių; 8 mokymų seminarai, 5 fitness užsiėmimai, 1 juoko jogos užsiėmimas, 6 miško maudynės, 5 pilates užsiėmimai, 10 šokių vakarų, 1 išvyka; dalyvaus ne mažiau 50 dalyvių, 2 savanoriai</t>
  </si>
  <si>
    <r>
      <t xml:space="preserve">NR. </t>
    </r>
    <r>
      <rPr>
        <b/>
        <u/>
        <sz val="11"/>
        <rFont val="Times New Roman"/>
        <family val="1"/>
        <charset val="186"/>
      </rPr>
      <t xml:space="preserve">  1                                     </t>
    </r>
  </si>
  <si>
    <t>Plungės miesto vietos veiklos grupė</t>
  </si>
  <si>
    <r>
      <rPr>
        <b/>
        <sz val="10"/>
        <color theme="1"/>
        <rFont val="Times New Roman"/>
        <family val="1"/>
        <charset val="186"/>
      </rPr>
      <t xml:space="preserve">1. Tikslas: </t>
    </r>
    <r>
      <rPr>
        <sz val="10"/>
        <color theme="1"/>
        <rFont val="Times New Roman"/>
        <family val="1"/>
        <charset val="186"/>
      </rPr>
      <t xml:space="preserve">sumažinti nepalankioje padėtyje esančių Plungės miesto gyventojų grupių socialinę atskirtį ir pagerinti jų socialinę integraciją  </t>
    </r>
    <r>
      <rPr>
        <b/>
        <sz val="10"/>
        <color theme="1"/>
        <rFont val="Times New Roman"/>
        <family val="1"/>
        <charset val="186"/>
      </rPr>
      <t>2. Projekto veiklos: N</t>
    </r>
    <r>
      <rPr>
        <sz val="10"/>
        <color theme="1"/>
        <rFont val="Times New Roman"/>
        <family val="1"/>
        <charset val="186"/>
      </rPr>
      <t xml:space="preserve">umatoma organizuoti 3 vnt. vaikų vasaros stovyklas „4 stichijos“, 6 vnt. vaikų plaukimo stovyklas, 600 vnt. individualių priklausomybių konsultacijų, 3 vnt. renginius „Atvirumo ir bendrystės diena gamtoje“, 3 vnt. renginius“ Vaikystės fiesta: linksmybių ir atradimų diena!“, 6 vnt. renginius „Švariname ne tik gamtą, bet ir atstumus tarp žmonių“. </t>
    </r>
    <r>
      <rPr>
        <b/>
        <sz val="10"/>
        <color theme="1"/>
        <rFont val="Times New Roman"/>
        <family val="1"/>
        <charset val="186"/>
      </rPr>
      <t>3. Suorganizuotose įvairiose veiklose dalyvaus</t>
    </r>
    <r>
      <rPr>
        <sz val="10"/>
        <color theme="1"/>
        <rFont val="Times New Roman"/>
        <family val="1"/>
        <charset val="186"/>
      </rPr>
      <t xml:space="preserve"> 100 unikalių asmenų. </t>
    </r>
  </si>
  <si>
    <r>
      <t xml:space="preserve">PATVIRTINTA 
Plungės miesto vietos veiklos grupės visuotinio narių susirinkimo
2025 m. kovo 26 d. protokolu Nr. VVG-2 </t>
    </r>
    <r>
      <rPr>
        <u/>
        <sz val="10"/>
        <rFont val="Times New Roman"/>
        <family val="1"/>
        <charset val="186"/>
      </rPr>
      <t xml:space="preserve">                    </t>
    </r>
    <r>
      <rPr>
        <sz val="10"/>
        <rFont val="Times New Roman"/>
        <family val="1"/>
        <charset val="186"/>
      </rPr>
      <t xml:space="preserve">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</si>
</sst>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</font>
    <font>
      <u/>
      <sz val="10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2" fontId="2" fillId="0" borderId="0" xfId="1" applyNumberFormat="1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3" fillId="0" borderId="6" xfId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0" borderId="0" xfId="1" applyFont="1" applyAlignment="1">
      <alignment wrapText="1"/>
    </xf>
    <xf numFmtId="0" fontId="14" fillId="0" borderId="8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top" wrapText="1"/>
    </xf>
    <xf numFmtId="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6" fillId="0" borderId="1" xfId="0" applyFont="1" applyBorder="1" applyAlignment="1">
      <alignment vertical="top" wrapText="1"/>
    </xf>
    <xf numFmtId="4" fontId="2" fillId="0" borderId="1" xfId="1" applyNumberFormat="1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5" fillId="0" borderId="6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20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vertical="top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85" zoomScaleNormal="85" zoomScaleSheetLayoutView="80" zoomScalePageLayoutView="30" workbookViewId="0">
      <selection activeCell="A6" sqref="A6:M6"/>
    </sheetView>
  </sheetViews>
  <sheetFormatPr defaultColWidth="9.140625" defaultRowHeight="12.75" x14ac:dyDescent="0.2"/>
  <cols>
    <col min="1" max="1" width="6.140625" style="1" customWidth="1"/>
    <col min="2" max="2" width="9.42578125" style="1" customWidth="1"/>
    <col min="3" max="3" width="13.85546875" style="1" customWidth="1"/>
    <col min="4" max="4" width="29.5703125" style="1" customWidth="1"/>
    <col min="5" max="5" width="24.140625" style="1" customWidth="1"/>
    <col min="6" max="6" width="21" style="1" customWidth="1"/>
    <col min="7" max="7" width="15.85546875" style="1" customWidth="1"/>
    <col min="8" max="8" width="38.7109375" style="1" customWidth="1"/>
    <col min="9" max="9" width="30" style="1" customWidth="1"/>
    <col min="10" max="10" width="14" style="1" customWidth="1"/>
    <col min="11" max="11" width="15.42578125" style="1" customWidth="1"/>
    <col min="12" max="12" width="15" style="1" customWidth="1"/>
    <col min="13" max="13" width="17.85546875" style="1" customWidth="1"/>
    <col min="14" max="14" width="13.42578125" style="1" customWidth="1"/>
    <col min="15" max="16384" width="9.140625" style="1"/>
  </cols>
  <sheetData>
    <row r="1" spans="1:14" ht="16.7" customHeight="1" x14ac:dyDescent="0.2">
      <c r="K1" s="29" t="s">
        <v>19</v>
      </c>
      <c r="L1" s="29"/>
      <c r="M1" s="29"/>
    </row>
    <row r="2" spans="1:14" ht="20.25" customHeight="1" x14ac:dyDescent="0.2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ht="17.25" customHeight="1" x14ac:dyDescent="0.3">
      <c r="A3" s="10"/>
      <c r="B3" s="10"/>
      <c r="C3" s="33" t="s">
        <v>42</v>
      </c>
      <c r="D3" s="33"/>
      <c r="E3" s="33"/>
      <c r="F3" s="33"/>
      <c r="G3" s="33"/>
      <c r="H3" s="33"/>
      <c r="I3" s="33"/>
      <c r="J3" s="33"/>
    </row>
    <row r="4" spans="1:14" ht="23.25" customHeight="1" x14ac:dyDescent="0.2">
      <c r="A4" s="10"/>
      <c r="B4" s="10"/>
      <c r="C4" s="34" t="s">
        <v>21</v>
      </c>
      <c r="D4" s="34"/>
      <c r="E4" s="34"/>
      <c r="F4" s="34"/>
      <c r="G4" s="34"/>
      <c r="H4" s="34"/>
      <c r="I4" s="34"/>
      <c r="J4" s="34"/>
    </row>
    <row r="5" spans="1:14" ht="61.7" customHeight="1" x14ac:dyDescent="0.2">
      <c r="K5" s="32" t="s">
        <v>44</v>
      </c>
      <c r="L5" s="32"/>
      <c r="M5" s="32"/>
    </row>
    <row r="6" spans="1:14" s="2" customFormat="1" ht="25.5" customHeight="1" x14ac:dyDescent="0.2">
      <c r="A6" s="30" t="s">
        <v>18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s="3" customFormat="1" ht="18.75" customHeight="1" x14ac:dyDescent="0.2">
      <c r="A7" s="11"/>
      <c r="B7" s="11"/>
      <c r="C7" s="11"/>
      <c r="D7" s="11"/>
      <c r="E7" s="11"/>
      <c r="F7" s="11"/>
      <c r="G7" s="13" t="s">
        <v>41</v>
      </c>
      <c r="H7" s="11"/>
      <c r="J7" s="11"/>
      <c r="K7" s="11"/>
      <c r="L7" s="11"/>
      <c r="M7" s="11"/>
    </row>
    <row r="8" spans="1:14" s="3" customFormat="1" ht="27" customHeight="1" x14ac:dyDescent="0.25">
      <c r="A8" s="11"/>
      <c r="B8" s="11"/>
      <c r="C8" s="11"/>
      <c r="D8" s="11"/>
      <c r="E8" s="11"/>
      <c r="F8" s="11"/>
      <c r="G8" s="12" t="s">
        <v>6</v>
      </c>
      <c r="H8" s="11"/>
      <c r="J8" s="11"/>
      <c r="K8" s="11"/>
      <c r="L8" s="11"/>
      <c r="M8" s="11"/>
    </row>
    <row r="9" spans="1:14" s="2" customFormat="1" ht="9.75" customHeight="1" x14ac:dyDescent="0.2">
      <c r="A9" s="11"/>
      <c r="B9" s="11"/>
      <c r="C9" s="11"/>
      <c r="D9" s="11"/>
      <c r="E9" s="11"/>
      <c r="F9" s="11"/>
      <c r="H9" s="11"/>
      <c r="J9" s="11"/>
      <c r="K9" s="11"/>
      <c r="L9" s="11"/>
      <c r="M9" s="11"/>
    </row>
    <row r="10" spans="1:14" s="2" customFormat="1" ht="27" customHeight="1" x14ac:dyDescent="0.2">
      <c r="A10" s="37" t="s">
        <v>0</v>
      </c>
      <c r="B10" s="35" t="s">
        <v>8</v>
      </c>
      <c r="C10" s="35" t="s">
        <v>11</v>
      </c>
      <c r="D10" s="35" t="s">
        <v>22</v>
      </c>
      <c r="E10" s="37" t="s">
        <v>4</v>
      </c>
      <c r="F10" s="35" t="s">
        <v>17</v>
      </c>
      <c r="G10" s="37" t="s">
        <v>7</v>
      </c>
      <c r="H10" s="35" t="s">
        <v>16</v>
      </c>
      <c r="I10" s="35" t="s">
        <v>3</v>
      </c>
      <c r="J10" s="40" t="s">
        <v>14</v>
      </c>
      <c r="K10" s="41"/>
      <c r="L10" s="41"/>
      <c r="M10" s="35" t="s">
        <v>9</v>
      </c>
      <c r="N10" s="35" t="s">
        <v>15</v>
      </c>
    </row>
    <row r="11" spans="1:14" s="2" customFormat="1" ht="90" customHeight="1" x14ac:dyDescent="0.2">
      <c r="A11" s="35"/>
      <c r="B11" s="42"/>
      <c r="C11" s="42"/>
      <c r="D11" s="36"/>
      <c r="E11" s="35"/>
      <c r="F11" s="42"/>
      <c r="G11" s="35"/>
      <c r="H11" s="36"/>
      <c r="I11" s="36"/>
      <c r="J11" s="7" t="s">
        <v>2</v>
      </c>
      <c r="K11" s="7" t="s">
        <v>20</v>
      </c>
      <c r="L11" s="7" t="s">
        <v>5</v>
      </c>
      <c r="M11" s="36"/>
      <c r="N11" s="36"/>
    </row>
    <row r="12" spans="1:14" s="2" customFormat="1" ht="16.5" customHeight="1" x14ac:dyDescent="0.2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7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8">
        <v>14</v>
      </c>
    </row>
    <row r="13" spans="1:14" s="6" customFormat="1" ht="140.25" customHeight="1" x14ac:dyDescent="0.2">
      <c r="A13" s="28">
        <v>1</v>
      </c>
      <c r="B13" s="9" t="s">
        <v>23</v>
      </c>
      <c r="C13" s="9" t="s">
        <v>24</v>
      </c>
      <c r="D13" s="22" t="s">
        <v>34</v>
      </c>
      <c r="E13" s="21" t="s">
        <v>25</v>
      </c>
      <c r="F13" s="23" t="s">
        <v>28</v>
      </c>
      <c r="G13" s="21" t="s">
        <v>26</v>
      </c>
      <c r="H13" s="25" t="s">
        <v>33</v>
      </c>
      <c r="I13" s="22" t="s">
        <v>40</v>
      </c>
      <c r="J13" s="5">
        <f>+K13+L13</f>
        <v>63759.11</v>
      </c>
      <c r="K13" s="5">
        <v>53557.65</v>
      </c>
      <c r="L13" s="5">
        <v>10201.459999999999</v>
      </c>
      <c r="M13" s="26" t="s">
        <v>27</v>
      </c>
      <c r="N13" s="27">
        <v>100</v>
      </c>
    </row>
    <row r="14" spans="1:14" ht="190.5" customHeight="1" x14ac:dyDescent="0.2">
      <c r="A14" s="28">
        <v>2</v>
      </c>
      <c r="B14" s="9" t="s">
        <v>23</v>
      </c>
      <c r="C14" s="24" t="s">
        <v>29</v>
      </c>
      <c r="D14" s="22" t="s">
        <v>34</v>
      </c>
      <c r="E14" s="21" t="s">
        <v>35</v>
      </c>
      <c r="F14" s="23" t="s">
        <v>28</v>
      </c>
      <c r="G14" s="21" t="s">
        <v>30</v>
      </c>
      <c r="H14" s="25" t="s">
        <v>43</v>
      </c>
      <c r="I14" s="22" t="s">
        <v>39</v>
      </c>
      <c r="J14" s="5">
        <f t="shared" ref="J14:J15" si="0">+K14+L14</f>
        <v>77159.199999999997</v>
      </c>
      <c r="K14" s="5">
        <v>64813.73</v>
      </c>
      <c r="L14" s="5">
        <v>12345.47</v>
      </c>
      <c r="M14" s="26" t="s">
        <v>27</v>
      </c>
      <c r="N14" s="27">
        <v>95</v>
      </c>
    </row>
    <row r="15" spans="1:14" ht="168" customHeight="1" x14ac:dyDescent="0.2">
      <c r="A15" s="28">
        <v>3</v>
      </c>
      <c r="B15" s="9" t="s">
        <v>23</v>
      </c>
      <c r="C15" s="24" t="s">
        <v>32</v>
      </c>
      <c r="D15" s="22" t="s">
        <v>34</v>
      </c>
      <c r="E15" s="21" t="s">
        <v>36</v>
      </c>
      <c r="F15" s="23" t="s">
        <v>28</v>
      </c>
      <c r="G15" s="21" t="s">
        <v>31</v>
      </c>
      <c r="H15" s="25" t="s">
        <v>37</v>
      </c>
      <c r="I15" s="22" t="s">
        <v>38</v>
      </c>
      <c r="J15" s="5">
        <f t="shared" si="0"/>
        <v>64814</v>
      </c>
      <c r="K15" s="5">
        <v>54443.76</v>
      </c>
      <c r="L15" s="5">
        <v>10370.24</v>
      </c>
      <c r="M15" s="26" t="s">
        <v>27</v>
      </c>
      <c r="N15" s="27">
        <v>95</v>
      </c>
    </row>
    <row r="16" spans="1:14" ht="21.75" customHeight="1" x14ac:dyDescent="0.2">
      <c r="A16" s="38" t="s">
        <v>1</v>
      </c>
      <c r="B16" s="39"/>
      <c r="C16" s="39"/>
      <c r="D16" s="39"/>
      <c r="E16" s="39"/>
      <c r="F16" s="39"/>
      <c r="G16" s="39"/>
      <c r="H16" s="39"/>
      <c r="I16" s="39"/>
      <c r="J16" s="14">
        <f>+SUM(J13:J15)</f>
        <v>205732.31</v>
      </c>
      <c r="K16" s="14">
        <f t="shared" ref="K16:L16" si="1">+SUM(K13:K15)</f>
        <v>172815.14</v>
      </c>
      <c r="L16" s="14">
        <f t="shared" si="1"/>
        <v>32917.17</v>
      </c>
      <c r="M16" s="15"/>
      <c r="N16" s="15"/>
    </row>
    <row r="17" spans="1:14" ht="24.75" customHeight="1" x14ac:dyDescent="0.2">
      <c r="A17" s="38" t="s">
        <v>12</v>
      </c>
      <c r="B17" s="39"/>
      <c r="C17" s="39"/>
      <c r="D17" s="39"/>
      <c r="E17" s="39"/>
      <c r="F17" s="39"/>
      <c r="G17" s="39"/>
      <c r="H17" s="39"/>
      <c r="I17" s="39"/>
      <c r="J17" s="14"/>
      <c r="K17" s="14"/>
      <c r="L17" s="14"/>
      <c r="M17" s="15"/>
      <c r="N17" s="15"/>
    </row>
    <row r="18" spans="1:14" ht="16.5" customHeight="1" x14ac:dyDescent="0.2">
      <c r="A18" s="38" t="s">
        <v>13</v>
      </c>
      <c r="B18" s="39"/>
      <c r="C18" s="39"/>
      <c r="D18" s="39"/>
      <c r="E18" s="39"/>
      <c r="F18" s="39"/>
      <c r="G18" s="39"/>
      <c r="H18" s="39"/>
      <c r="I18" s="39"/>
      <c r="J18" s="16"/>
      <c r="K18" s="17">
        <f>+K16</f>
        <v>172815.14</v>
      </c>
      <c r="L18" s="18"/>
      <c r="M18" s="19"/>
      <c r="N18" s="19"/>
    </row>
    <row r="20" spans="1:14" x14ac:dyDescent="0.2">
      <c r="G20" s="20"/>
      <c r="H20" s="20"/>
      <c r="K20" s="4"/>
    </row>
  </sheetData>
  <mergeCells count="21">
    <mergeCell ref="A18:I18"/>
    <mergeCell ref="J10:L10"/>
    <mergeCell ref="A10:A11"/>
    <mergeCell ref="G10:G11"/>
    <mergeCell ref="B10:B11"/>
    <mergeCell ref="D10:D11"/>
    <mergeCell ref="A16:I16"/>
    <mergeCell ref="A17:I17"/>
    <mergeCell ref="C10:C11"/>
    <mergeCell ref="F10:F11"/>
    <mergeCell ref="N10:N11"/>
    <mergeCell ref="E10:E11"/>
    <mergeCell ref="H10:H11"/>
    <mergeCell ref="I10:I11"/>
    <mergeCell ref="M10:M11"/>
    <mergeCell ref="K1:M1"/>
    <mergeCell ref="A6:M6"/>
    <mergeCell ref="A2:M2"/>
    <mergeCell ref="K5:M5"/>
    <mergeCell ref="C3:J3"/>
    <mergeCell ref="C4:J4"/>
  </mergeCells>
  <pageMargins left="0.19685039370078741" right="0" top="0.78740157480314965" bottom="0.39370078740157483" header="0" footer="0"/>
  <pageSetup paperSize="9" scale="4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Kristina</cp:lastModifiedBy>
  <cp:lastPrinted>2025-03-26T13:16:50Z</cp:lastPrinted>
  <dcterms:created xsi:type="dcterms:W3CDTF">2013-02-28T07:13:39Z</dcterms:created>
  <dcterms:modified xsi:type="dcterms:W3CDTF">2025-04-01T05:47:41Z</dcterms:modified>
</cp:coreProperties>
</file>