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VSERVERIS\komitetai\1 PO TARYBOS SUTVARKYTI 2024-05-30\"/>
    </mc:Choice>
  </mc:AlternateContent>
  <bookViews>
    <workbookView xWindow="0" yWindow="0" windowWidth="28800" windowHeight="12345" activeTab="5"/>
  </bookViews>
  <sheets>
    <sheet name="pajamos (1)" sheetId="11" r:id="rId1"/>
    <sheet name="įmokos(2)" sheetId="25" r:id="rId2"/>
    <sheet name="savivaldybės funkcijos(3)" sheetId="24" r:id="rId3"/>
    <sheet name="kt_ dotacijos (6)" sheetId="21" r:id="rId4"/>
    <sheet name="biud_ist_pajamos(7)" sheetId="26" r:id="rId5"/>
    <sheet name="programos(9)" sheetId="6" r:id="rId6"/>
  </sheets>
  <definedNames>
    <definedName name="_xlnm.Print_Titles" localSheetId="4">'biud_ist_pajamos(7)'!$8:$8</definedName>
    <definedName name="_xlnm.Print_Titles" localSheetId="1">'įmokos(2)'!$7:$7</definedName>
    <definedName name="_xlnm.Print_Titles" localSheetId="3">'kt_ dotacijos (6)'!$8:$8</definedName>
    <definedName name="_xlnm.Print_Titles" localSheetId="0">'pajamos (1)'!$7:$7</definedName>
    <definedName name="_xlnm.Print_Titles" localSheetId="2">'savivaldybės funkcijos(3)'!$8:$8</definedName>
  </definedNames>
  <calcPr calcId="162913"/>
</workbook>
</file>

<file path=xl/calcChain.xml><?xml version="1.0" encoding="utf-8"?>
<calcChain xmlns="http://schemas.openxmlformats.org/spreadsheetml/2006/main">
  <c r="E20" i="24" l="1"/>
  <c r="E17" i="24"/>
  <c r="D13" i="6" l="1"/>
  <c r="E21" i="24" l="1"/>
  <c r="E11" i="24"/>
  <c r="D9" i="6" l="1"/>
  <c r="D14" i="6" s="1"/>
  <c r="E19" i="21"/>
  <c r="E16" i="21"/>
  <c r="C17" i="11" l="1"/>
  <c r="E19" i="24"/>
  <c r="D12" i="6" s="1"/>
  <c r="E18" i="24"/>
  <c r="E18" i="21"/>
  <c r="E17" i="21"/>
  <c r="D10" i="6" l="1"/>
  <c r="D11" i="6"/>
  <c r="C8" i="11"/>
  <c r="E10" i="26" l="1"/>
  <c r="E11" i="26" s="1"/>
  <c r="F10" i="25"/>
  <c r="E10" i="25"/>
  <c r="D10" i="25"/>
  <c r="C9" i="25"/>
  <c r="C10" i="25" l="1"/>
  <c r="D15" i="6" l="1"/>
  <c r="E23" i="24" l="1"/>
  <c r="D16" i="6" l="1"/>
</calcChain>
</file>

<file path=xl/sharedStrings.xml><?xml version="1.0" encoding="utf-8"?>
<sst xmlns="http://schemas.openxmlformats.org/spreadsheetml/2006/main" count="154" uniqueCount="94">
  <si>
    <t>Iš viso</t>
  </si>
  <si>
    <t>Savivaldybės administracija</t>
  </si>
  <si>
    <t>IŠ VISO:</t>
  </si>
  <si>
    <t xml:space="preserve">Programos pavadinimas </t>
  </si>
  <si>
    <t>Programos kodas</t>
  </si>
  <si>
    <t>Eil.Nr.</t>
  </si>
  <si>
    <t>Pajamų pavadinimas</t>
  </si>
  <si>
    <t>IŠ VISO</t>
  </si>
  <si>
    <t xml:space="preserve">Asignavimų valdytojo pavadinimas </t>
  </si>
  <si>
    <t>Priemonės pavadinimas</t>
  </si>
  <si>
    <t>Socialiai saugios ir sveikos aplinkos kūrimo programa</t>
  </si>
  <si>
    <t>Eil. Nr.</t>
  </si>
  <si>
    <t xml:space="preserve">              IŠ VISO:</t>
  </si>
  <si>
    <t>tūkst. Eur</t>
  </si>
  <si>
    <t xml:space="preserve">IŠ VISO ASIGNAVIMŲ </t>
  </si>
  <si>
    <t>Dotacijos:</t>
  </si>
  <si>
    <t>iš jų: paskolų grąžinimas</t>
  </si>
  <si>
    <t>IŠ VISO ASIGNAVIMŲ (9eil.-10eil.)</t>
  </si>
  <si>
    <t>iš jų - paskolų grąžinimas</t>
  </si>
  <si>
    <t xml:space="preserve">Iš viso </t>
  </si>
  <si>
    <t xml:space="preserve">Plungės rajono savivaldybės </t>
  </si>
  <si>
    <t>9 priedas</t>
  </si>
  <si>
    <t>004</t>
  </si>
  <si>
    <t>Iš viso 004 programai</t>
  </si>
  <si>
    <t xml:space="preserve">3 priedas      </t>
  </si>
  <si>
    <t>6 priedas</t>
  </si>
  <si>
    <t>1 priedas</t>
  </si>
  <si>
    <t>PLUNGĖS RAJONO SAVIVALDYBĖS 2024 METŲ BIUDŽETO PAJAMŲ PAKEITIMAI (PADIDINTA+, SUMAŽINTA -)</t>
  </si>
  <si>
    <t>ASIGNAVIMŲ SAVARANKIŠKOSIOMS SAVIVALDYBĖS FUNKCIJOMS VYKDYTI 2024 METAIS PASKIRSTYMO PAKEITIMAI (PADIDINTA+, SUMAŽINTA -)</t>
  </si>
  <si>
    <t>2024 METŲ KITŲ  DOTACIJŲ PASKIRSTYMO PAKEITIMAI (PADIDINTA+, SUMAŽINTA -)</t>
  </si>
  <si>
    <t>PLUNGĖS RAJONO SAVIVALDYBĖS 2024 METŲ BIUDŽETO ASIGNAVIMŲ PASKIRSTYMO PAGAL 2024-2026 METŲ STRATEGINIO VEIKLOS PLANO PROGRAMAS PAKEITIMAI (PADIDINTA+, SUMAŽINTA -)</t>
  </si>
  <si>
    <t>001</t>
  </si>
  <si>
    <t xml:space="preserve">                        </t>
  </si>
  <si>
    <t xml:space="preserve">                                       </t>
  </si>
  <si>
    <t xml:space="preserve"> </t>
  </si>
  <si>
    <t>2 priedas</t>
  </si>
  <si>
    <t>BIUDŽETINIŲ ĮSTAIGŲ  PAJAMŲ UŽ PREKES, TEIKIAMAS PASLAUGAS IR TURTO NUOMĄ ĮMOKŲ 2024 M.  Į SAVIVALDYBĖS BIUDŽETĄ PAKEITIMAI (PADIDINTA+, SUMAŽINTA -)</t>
  </si>
  <si>
    <t>Eil.   Nr.</t>
  </si>
  <si>
    <t>Įstaigos pavadinimas</t>
  </si>
  <si>
    <t>Pajamos už prekes ir paslaugas</t>
  </si>
  <si>
    <t>Pajamos už ilgalaikio ir trumpalaikio materialiojo turto nuomą</t>
  </si>
  <si>
    <t>Įmokos už išlaikymą švietimo, socialinės apsaugos ir kitose įstaigose</t>
  </si>
  <si>
    <t>Alsėdžių Stanislovo Narutavičiaus gimnazija</t>
  </si>
  <si>
    <t>Akademiko Adolfo Jucio progimnazija</t>
  </si>
  <si>
    <t>„Saulės“  gimnazija</t>
  </si>
  <si>
    <t>Lopšelis-darželis „Raudonkepuraitė“</t>
  </si>
  <si>
    <t>7 priedas</t>
  </si>
  <si>
    <t>2024 METŲ BIUDŽETINIŲ ĮSTAIGŲ GAUNAMŲ LĖŠŲ IR PAJAMŲ UŽ NUOMĄ   PASKIRSTYMO PAKEITIMAI (PADIDINTA+, SUMAŽINTA -)</t>
  </si>
  <si>
    <t>Akademiko Adolfo Jucio progimnazijos veikla (TP)</t>
  </si>
  <si>
    <t>Lopšelio-darželio „Raudonkepuraitė“ veikla (TP)</t>
  </si>
  <si>
    <t>Iš viso 001 programai</t>
  </si>
  <si>
    <t>Ugdymo kokybės, sporto ir modernios aplinkos užtikrinimo programa</t>
  </si>
  <si>
    <t>002</t>
  </si>
  <si>
    <t>Iš viso 002 programai</t>
  </si>
  <si>
    <t>Ekonominės ir projektinės veiklos programa</t>
  </si>
  <si>
    <t xml:space="preserve">tarybos 2024 m. gegužės 30 d. </t>
  </si>
  <si>
    <t>7.48</t>
  </si>
  <si>
    <t xml:space="preserve"> savivaldybių patirtoms užsieniečių, pasitraukusių iš Ukrainos dėl Rusijos federacijos karinių veiksmų Ukrainoje, priėmimo išlaidoms kompensuoti </t>
  </si>
  <si>
    <t>7.49</t>
  </si>
  <si>
    <t>7.50</t>
  </si>
  <si>
    <t>7.30</t>
  </si>
  <si>
    <t>asmeninei pagalbai teikti ir administruoti</t>
  </si>
  <si>
    <t>Krizių centras</t>
  </si>
  <si>
    <t>Krizių centro veikla (TP)</t>
  </si>
  <si>
    <t>Socialinių paslaugų centras</t>
  </si>
  <si>
    <t>Socialinių paslaugų centro veikla (TP)</t>
  </si>
  <si>
    <t>Socialinės reabilitacijos paslaugų neįgaliesiems bendruomenėje teikimas (TP)</t>
  </si>
  <si>
    <t>46.17</t>
  </si>
  <si>
    <t>46.18</t>
  </si>
  <si>
    <t>Investicijų ir kitų projektų, skirtų 2014-2020 m. nacionalinei pažangos programai/ES fondų investicijų programai, vykdymas(TE) (savivaldybės biudžeto lėšos)</t>
  </si>
  <si>
    <t>Investicijų ir kitų projektų vykdymas (naujo finansavimo  periodo  (PP)  (savivaldybės biudžeto lėšos)</t>
  </si>
  <si>
    <t>46.39</t>
  </si>
  <si>
    <t>Specialiosios aplinkos apsaugos rėmimo programos vykdymas (TP)</t>
  </si>
  <si>
    <t>005</t>
  </si>
  <si>
    <t>Investicijų ir kitų projektų vykdymas (naujo finansavimo  periodo  (PP)  (ES lėšos)</t>
  </si>
  <si>
    <t>Socialinės paramos organizavimas užsieniečių integracijai (TP)</t>
  </si>
  <si>
    <t>7.33</t>
  </si>
  <si>
    <t>Europos Sąjungos, kitos tarptautinės finansinės paramos  lėšos</t>
  </si>
  <si>
    <t>Iš viso 005 programai</t>
  </si>
  <si>
    <t>Kiti mokesčiai už valstybinius gamtos išteklius</t>
  </si>
  <si>
    <t>Kitos neišvardytos pajamos</t>
  </si>
  <si>
    <t>Aplinkos apsaugos  programa</t>
  </si>
  <si>
    <t xml:space="preserve">savivaldybių administracijoms išlaidoms, patirtoms 2024 m. mokant laidojimo pašalpą pagal Lietuvos Respublikos paramos mirties atveju įsatymą ir teikiant socialinę paramą mokiniams pagal Lietuvos Respublikos socialinės paramos mokiniams įstatymą Ukrainos gyventojams, nukentėjusiems dėl Rusijos federacijos karinės agresijos prieš Ukrainą, padengti </t>
  </si>
  <si>
    <t xml:space="preserve">savivaldybių administracijoms išlaidoms, patirtoms 2024 m.  teikiant socialinę pašalpą, būsto šildymo išlaidų, geriamojo vandens išlaidų ir karšto vandens išlaidų kompensacijas, skiriamas vadovaujantis Lietuvos Respublikos piniginės socialinės paramos nepasiturintiems gyventojams įstatymu, Ukrainos gyventojams, nukentėjusiems dėl Rusijos federacijos karinės agresijos prieš Ukrainą, padengti </t>
  </si>
  <si>
    <t>ll</t>
  </si>
  <si>
    <t>Mokinių aprūpinimas IKT bendrojo ugdymo mokyklose  (PP)(ES lėšos)</t>
  </si>
  <si>
    <t>Mero rezervas (TP)</t>
  </si>
  <si>
    <t>46.49</t>
  </si>
  <si>
    <t>007</t>
  </si>
  <si>
    <t>Krepšinio komandos "Plungės Olimpas" rėmimas (TP)</t>
  </si>
  <si>
    <t>46.7</t>
  </si>
  <si>
    <t>Iš viso 007 programai</t>
  </si>
  <si>
    <t>Savivaldybės veiklos valdymo programa</t>
  </si>
  <si>
    <t>sprendimo Nr. T1-149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</si>
</sst>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_(* #,##0.00_);_(* \(#,##0.00\);_(* &quot;-&quot;??_);_(@_)"/>
    <numFmt numFmtId="165" formatCode="_-* #,##0.00\ &quot;Lt&quot;_-;\-* #,##0.00\ &quot;Lt&quot;_-;_-* &quot;-&quot;??\ &quot;Lt&quot;_-;_-@_-"/>
    <numFmt numFmtId="166" formatCode="_-* #,##0.00\ _L_t_-;\-* #,##0.00\ _L_t_-;_-* &quot;-&quot;??\ _L_t_-;_-@_-"/>
    <numFmt numFmtId="167" formatCode="0.0"/>
    <numFmt numFmtId="168" formatCode="0.000"/>
  </numFmts>
  <fonts count="11"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1"/>
      <name val="Times New Roman"/>
      <family val="1"/>
      <charset val="186"/>
    </font>
    <font>
      <b/>
      <sz val="11"/>
      <name val="Times New Roman"/>
      <family val="1"/>
      <charset val="186"/>
    </font>
    <font>
      <sz val="10"/>
      <name val="Arial"/>
      <family val="2"/>
      <charset val="186"/>
    </font>
    <font>
      <sz val="10"/>
      <name val="Arial"/>
      <family val="2"/>
    </font>
    <font>
      <sz val="10"/>
      <name val="Times New Roman Baltic"/>
      <charset val="186"/>
    </font>
    <font>
      <sz val="11"/>
      <color theme="1"/>
      <name val="Calibri"/>
      <family val="2"/>
      <charset val="186"/>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9">
    <xf numFmtId="0" fontId="0" fillId="0" borderId="0"/>
    <xf numFmtId="164" fontId="8" fillId="0" borderId="0" applyFont="0" applyFill="0" applyBorder="0" applyAlignment="0" applyProtection="0"/>
    <xf numFmtId="166" fontId="8" fillId="0" borderId="0" applyFont="0" applyFill="0" applyBorder="0" applyAlignment="0" applyProtection="0"/>
    <xf numFmtId="165" fontId="7" fillId="0" borderId="0" applyFont="0" applyFill="0" applyBorder="0" applyAlignment="0" applyProtection="0"/>
    <xf numFmtId="165" fontId="9" fillId="0" borderId="0" applyFont="0" applyFill="0" applyBorder="0" applyAlignment="0" applyProtection="0"/>
    <xf numFmtId="0" fontId="9" fillId="0" borderId="0"/>
    <xf numFmtId="0" fontId="8" fillId="0" borderId="0"/>
    <xf numFmtId="0" fontId="10" fillId="0" borderId="0"/>
    <xf numFmtId="0" fontId="9" fillId="0" borderId="0"/>
    <xf numFmtId="0" fontId="4" fillId="0" borderId="0"/>
    <xf numFmtId="43" fontId="8" fillId="0" borderId="0" applyFont="0" applyFill="0" applyBorder="0" applyAlignment="0" applyProtection="0"/>
    <xf numFmtId="165" fontId="4" fillId="0" borderId="0" applyFont="0" applyFill="0" applyBorder="0" applyAlignment="0" applyProtection="0"/>
    <xf numFmtId="0" fontId="3" fillId="0" borderId="0"/>
    <xf numFmtId="0" fontId="2" fillId="0" borderId="0"/>
    <xf numFmtId="43" fontId="8" fillId="0" borderId="0" applyFont="0" applyFill="0" applyBorder="0" applyAlignment="0" applyProtection="0"/>
    <xf numFmtId="0" fontId="2" fillId="0" borderId="0"/>
    <xf numFmtId="0" fontId="1" fillId="0" borderId="0"/>
    <xf numFmtId="43" fontId="8" fillId="0" borderId="0" applyFont="0" applyFill="0" applyBorder="0" applyAlignment="0" applyProtection="0"/>
    <xf numFmtId="0" fontId="1" fillId="0" borderId="0"/>
  </cellStyleXfs>
  <cellXfs count="94">
    <xf numFmtId="0" fontId="0" fillId="0" borderId="0" xfId="0"/>
    <xf numFmtId="0" fontId="5" fillId="0" borderId="1" xfId="0" applyFont="1" applyFill="1" applyBorder="1" applyAlignment="1">
      <alignment horizontal="center"/>
    </xf>
    <xf numFmtId="0" fontId="5" fillId="0" borderId="0" xfId="0" applyFont="1" applyFill="1"/>
    <xf numFmtId="0" fontId="5" fillId="0" borderId="0" xfId="0" applyNumberFormat="1" applyFont="1" applyFill="1" applyAlignment="1">
      <alignment vertical="justify"/>
    </xf>
    <xf numFmtId="0" fontId="5" fillId="0" borderId="1" xfId="0" applyFont="1" applyFill="1" applyBorder="1" applyAlignment="1">
      <alignment horizontal="left" wrapText="1"/>
    </xf>
    <xf numFmtId="2" fontId="5" fillId="0" borderId="0" xfId="0" applyNumberFormat="1" applyFont="1" applyFill="1"/>
    <xf numFmtId="2" fontId="5" fillId="0" borderId="1" xfId="0" applyNumberFormat="1" applyFont="1" applyFill="1" applyBorder="1" applyAlignment="1">
      <alignment horizontal="center"/>
    </xf>
    <xf numFmtId="0" fontId="5" fillId="0" borderId="0" xfId="0" applyNumberFormat="1" applyFont="1" applyFill="1" applyAlignment="1">
      <alignment horizontal="right" vertical="justify"/>
    </xf>
    <xf numFmtId="0" fontId="5" fillId="0" borderId="1" xfId="0" applyNumberFormat="1" applyFont="1" applyFill="1" applyBorder="1" applyAlignment="1">
      <alignment horizontal="center"/>
    </xf>
    <xf numFmtId="0" fontId="5" fillId="0" borderId="1" xfId="0" applyFont="1" applyFill="1" applyBorder="1" applyAlignment="1">
      <alignment wrapText="1"/>
    </xf>
    <xf numFmtId="0" fontId="6" fillId="0" borderId="1" xfId="0" applyFont="1" applyFill="1" applyBorder="1" applyAlignment="1">
      <alignment wrapText="1"/>
    </xf>
    <xf numFmtId="0" fontId="5" fillId="0" borderId="0" xfId="0" applyFont="1" applyFill="1" applyAlignment="1">
      <alignment horizontal="left"/>
    </xf>
    <xf numFmtId="168" fontId="5" fillId="0" borderId="1" xfId="0" applyNumberFormat="1" applyFont="1" applyFill="1" applyBorder="1" applyAlignment="1">
      <alignment horizontal="right"/>
    </xf>
    <xf numFmtId="49" fontId="5" fillId="0" borderId="3" xfId="0" applyNumberFormat="1" applyFont="1" applyFill="1" applyBorder="1" applyAlignment="1">
      <alignment horizontal="center" vertical="center"/>
    </xf>
    <xf numFmtId="0" fontId="5" fillId="0" borderId="0" xfId="0" applyFont="1" applyFill="1" applyBorder="1" applyAlignment="1">
      <alignment horizontal="left" wrapText="1"/>
    </xf>
    <xf numFmtId="168" fontId="5" fillId="0" borderId="0" xfId="0" applyNumberFormat="1" applyFont="1" applyFill="1"/>
    <xf numFmtId="0" fontId="5" fillId="0" borderId="1" xfId="0" applyFont="1" applyFill="1" applyBorder="1" applyAlignment="1">
      <alignment vertical="center" wrapText="1"/>
    </xf>
    <xf numFmtId="0" fontId="5" fillId="0" borderId="0" xfId="0" applyNumberFormat="1" applyFont="1" applyFill="1" applyBorder="1" applyAlignment="1">
      <alignment vertical="center" wrapText="1"/>
    </xf>
    <xf numFmtId="0" fontId="5" fillId="0" borderId="0" xfId="0" applyFont="1" applyFill="1" applyBorder="1" applyAlignment="1">
      <alignment wrapText="1"/>
    </xf>
    <xf numFmtId="168" fontId="5" fillId="0" borderId="1" xfId="0" applyNumberFormat="1" applyFont="1" applyFill="1" applyBorder="1" applyAlignment="1">
      <alignment horizontal="right" wrapText="1"/>
    </xf>
    <xf numFmtId="168" fontId="6" fillId="0" borderId="1" xfId="0" applyNumberFormat="1" applyFont="1" applyFill="1" applyBorder="1" applyAlignment="1">
      <alignment horizontal="right" wrapText="1"/>
    </xf>
    <xf numFmtId="0" fontId="5" fillId="0" borderId="2" xfId="0" applyNumberFormat="1" applyFont="1" applyFill="1" applyBorder="1" applyAlignment="1">
      <alignment horizontal="center" vertical="center" wrapText="1"/>
    </xf>
    <xf numFmtId="168" fontId="5" fillId="0" borderId="1" xfId="0" applyNumberFormat="1" applyFont="1" applyFill="1" applyBorder="1" applyAlignment="1">
      <alignment wrapText="1"/>
    </xf>
    <xf numFmtId="168" fontId="5" fillId="0" borderId="0" xfId="0" applyNumberFormat="1" applyFont="1" applyFill="1" applyAlignment="1">
      <alignment vertical="justify"/>
    </xf>
    <xf numFmtId="0" fontId="5" fillId="0" borderId="0" xfId="0" applyFont="1" applyFill="1" applyBorder="1" applyAlignment="1">
      <alignment horizontal="right" wrapText="1"/>
    </xf>
    <xf numFmtId="0" fontId="5" fillId="0" borderId="0" xfId="0" applyNumberFormat="1" applyFont="1" applyFill="1" applyBorder="1" applyAlignment="1">
      <alignment horizontal="right" vertical="center" wrapText="1"/>
    </xf>
    <xf numFmtId="0" fontId="5" fillId="0" borderId="0" xfId="0" applyFont="1" applyFill="1" applyBorder="1" applyAlignment="1">
      <alignment horizontal="right"/>
    </xf>
    <xf numFmtId="168" fontId="5" fillId="0" borderId="0" xfId="0" applyNumberFormat="1" applyFont="1" applyFill="1" applyBorder="1" applyAlignment="1">
      <alignment wrapText="1"/>
    </xf>
    <xf numFmtId="168" fontId="6" fillId="0" borderId="1" xfId="0" applyNumberFormat="1" applyFont="1" applyFill="1" applyBorder="1" applyAlignment="1">
      <alignment horizontal="right"/>
    </xf>
    <xf numFmtId="0" fontId="5" fillId="0" borderId="0" xfId="0" applyFont="1" applyFill="1" applyBorder="1" applyAlignment="1">
      <alignment horizontal="center" vertical="center" wrapText="1"/>
    </xf>
    <xf numFmtId="0" fontId="6" fillId="0" borderId="1" xfId="0" applyNumberFormat="1" applyFont="1" applyFill="1" applyBorder="1" applyAlignment="1">
      <alignment vertical="center" wrapText="1"/>
    </xf>
    <xf numFmtId="0" fontId="5" fillId="0" borderId="1" xfId="0" applyNumberFormat="1" applyFont="1" applyFill="1" applyBorder="1" applyAlignment="1">
      <alignment vertical="center" wrapText="1"/>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0" xfId="0" applyFont="1" applyFill="1" applyAlignment="1"/>
    <xf numFmtId="0" fontId="5" fillId="0" borderId="8" xfId="0" applyFont="1" applyFill="1" applyBorder="1" applyAlignment="1">
      <alignment horizontal="right"/>
    </xf>
    <xf numFmtId="168" fontId="5" fillId="0" borderId="1" xfId="6" applyNumberFormat="1" applyFont="1" applyFill="1" applyBorder="1" applyAlignment="1">
      <alignment horizontal="right"/>
    </xf>
    <xf numFmtId="0" fontId="5" fillId="0" borderId="1" xfId="0" applyFont="1" applyFill="1" applyBorder="1"/>
    <xf numFmtId="167" fontId="5" fillId="0" borderId="0" xfId="0" applyNumberFormat="1" applyFont="1" applyFill="1"/>
    <xf numFmtId="0" fontId="5" fillId="0" borderId="0" xfId="0" applyFont="1" applyFill="1" applyBorder="1" applyAlignment="1">
      <alignment horizontal="right" vertical="center" wrapText="1"/>
    </xf>
    <xf numFmtId="0" fontId="5" fillId="0" borderId="1" xfId="0" applyFont="1" applyFill="1" applyBorder="1" applyAlignment="1">
      <alignment horizontal="left" vertical="center" wrapText="1"/>
    </xf>
    <xf numFmtId="49" fontId="5" fillId="0" borderId="1" xfId="0" quotePrefix="1"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168" fontId="5" fillId="0" borderId="1" xfId="0" applyNumberFormat="1" applyFont="1" applyFill="1" applyBorder="1" applyAlignment="1">
      <alignment vertical="center" wrapText="1"/>
    </xf>
    <xf numFmtId="49" fontId="5" fillId="0" borderId="1" xfId="0" quotePrefix="1" applyNumberFormat="1" applyFont="1" applyFill="1" applyBorder="1" applyAlignment="1">
      <alignment vertical="center" wrapText="1"/>
    </xf>
    <xf numFmtId="49" fontId="5" fillId="0" borderId="2" xfId="0" applyNumberFormat="1" applyFont="1" applyFill="1" applyBorder="1" applyAlignment="1">
      <alignment horizontal="center" vertical="center" wrapText="1"/>
    </xf>
    <xf numFmtId="0" fontId="6" fillId="0" borderId="0" xfId="0" applyFont="1" applyFill="1" applyAlignment="1">
      <alignment horizont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justify"/>
    </xf>
    <xf numFmtId="0" fontId="5" fillId="0" borderId="1" xfId="0" applyFont="1" applyFill="1" applyBorder="1" applyAlignment="1">
      <alignment horizontal="center" wrapText="1"/>
    </xf>
    <xf numFmtId="0" fontId="5" fillId="0" borderId="4" xfId="0" quotePrefix="1" applyFont="1" applyFill="1" applyBorder="1" applyAlignment="1">
      <alignment horizontal="center" vertical="center" wrapText="1"/>
    </xf>
    <xf numFmtId="0" fontId="5" fillId="0" borderId="4" xfId="0" applyNumberFormat="1" applyFont="1" applyFill="1" applyBorder="1" applyAlignment="1">
      <alignment vertical="center" wrapText="1"/>
    </xf>
    <xf numFmtId="0" fontId="5" fillId="0" borderId="2" xfId="0" applyNumberFormat="1" applyFont="1" applyFill="1" applyBorder="1" applyAlignment="1">
      <alignment vertical="center" wrapText="1"/>
    </xf>
    <xf numFmtId="49" fontId="5" fillId="0" borderId="2" xfId="0" quotePrefix="1" applyNumberFormat="1" applyFont="1" applyFill="1" applyBorder="1" applyAlignment="1">
      <alignment horizontal="center" vertical="center" wrapText="1"/>
    </xf>
    <xf numFmtId="168" fontId="6" fillId="0" borderId="1" xfId="0" applyNumberFormat="1" applyFont="1" applyFill="1" applyBorder="1" applyAlignment="1">
      <alignment wrapText="1"/>
    </xf>
    <xf numFmtId="0" fontId="6" fillId="0" borderId="6" xfId="0" applyNumberFormat="1" applyFont="1" applyFill="1" applyBorder="1" applyAlignment="1">
      <alignment horizontal="center"/>
    </xf>
    <xf numFmtId="0" fontId="6" fillId="0" borderId="3" xfId="0" applyNumberFormat="1" applyFont="1" applyFill="1" applyBorder="1" applyAlignment="1">
      <alignment horizontal="center"/>
    </xf>
    <xf numFmtId="0" fontId="6" fillId="0" borderId="0" xfId="0" applyFont="1" applyFill="1" applyAlignment="1">
      <alignment horizontal="center"/>
    </xf>
    <xf numFmtId="0" fontId="6" fillId="0" borderId="6" xfId="0" applyFont="1" applyFill="1" applyBorder="1" applyAlignment="1">
      <alignment horizontal="center"/>
    </xf>
    <xf numFmtId="0" fontId="6" fillId="0" borderId="3" xfId="0" applyFont="1" applyFill="1" applyBorder="1" applyAlignment="1">
      <alignment horizont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6" fillId="0" borderId="0" xfId="0" applyFont="1" applyFill="1" applyAlignment="1">
      <alignment horizont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5" fillId="0" borderId="4" xfId="0" applyNumberFormat="1" applyFont="1" applyFill="1" applyBorder="1" applyAlignment="1">
      <alignment horizontal="left" vertical="center" wrapText="1"/>
    </xf>
    <xf numFmtId="0" fontId="5" fillId="0" borderId="5" xfId="0" applyNumberFormat="1" applyFont="1" applyFill="1" applyBorder="1" applyAlignment="1">
      <alignment horizontal="left" vertical="center" wrapText="1"/>
    </xf>
    <xf numFmtId="0" fontId="5" fillId="0" borderId="4" xfId="0" quotePrefix="1" applyNumberFormat="1" applyFont="1" applyFill="1" applyBorder="1" applyAlignment="1">
      <alignment horizontal="center" vertical="center" wrapText="1"/>
    </xf>
    <xf numFmtId="0" fontId="5" fillId="0" borderId="2" xfId="0" quotePrefix="1" applyNumberFormat="1" applyFont="1" applyFill="1" applyBorder="1" applyAlignment="1">
      <alignment horizontal="center" vertical="center" wrapText="1"/>
    </xf>
    <xf numFmtId="49" fontId="5" fillId="0" borderId="4" xfId="0" quotePrefix="1" applyNumberFormat="1" applyFont="1" applyFill="1" applyBorder="1" applyAlignment="1">
      <alignment horizontal="center" vertical="center" wrapText="1"/>
    </xf>
    <xf numFmtId="49" fontId="5" fillId="0" borderId="5" xfId="0" quotePrefix="1" applyNumberFormat="1" applyFont="1" applyFill="1" applyBorder="1" applyAlignment="1">
      <alignment horizontal="center" vertical="center" wrapText="1"/>
    </xf>
    <xf numFmtId="0" fontId="6" fillId="0" borderId="1" xfId="0" applyFont="1" applyFill="1" applyBorder="1" applyAlignment="1">
      <alignment horizontal="center" wrapText="1"/>
    </xf>
    <xf numFmtId="0" fontId="5" fillId="0" borderId="1" xfId="0" applyFont="1" applyFill="1" applyBorder="1" applyAlignment="1">
      <alignment horizontal="center" wrapText="1"/>
    </xf>
    <xf numFmtId="0" fontId="6" fillId="0" borderId="0" xfId="0" applyFont="1" applyFill="1" applyBorder="1" applyAlignment="1">
      <alignment horizontal="center" wrapText="1"/>
    </xf>
    <xf numFmtId="0" fontId="5" fillId="0" borderId="4" xfId="0" quotePrefix="1" applyFont="1" applyFill="1" applyBorder="1" applyAlignment="1">
      <alignment horizontal="center" vertical="center" wrapText="1"/>
    </xf>
    <xf numFmtId="0" fontId="5" fillId="0" borderId="5" xfId="0" quotePrefix="1" applyFont="1" applyFill="1" applyBorder="1" applyAlignment="1">
      <alignment horizontal="center" vertical="center" wrapText="1"/>
    </xf>
    <xf numFmtId="0" fontId="5" fillId="0" borderId="2" xfId="0" quotePrefix="1"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NumberFormat="1" applyFont="1" applyFill="1" applyAlignment="1">
      <alignment horizontal="center" vertical="justify" wrapText="1"/>
    </xf>
    <xf numFmtId="0" fontId="5" fillId="0" borderId="3" xfId="0" applyNumberFormat="1" applyFont="1" applyFill="1" applyBorder="1" applyAlignment="1">
      <alignment horizontal="center" vertical="justify"/>
    </xf>
    <xf numFmtId="0" fontId="5" fillId="0" borderId="1" xfId="0" applyNumberFormat="1" applyFont="1" applyFill="1" applyBorder="1" applyAlignment="1">
      <alignment horizontal="center" vertical="justify"/>
    </xf>
    <xf numFmtId="0" fontId="6" fillId="0" borderId="3" xfId="0" applyNumberFormat="1" applyFont="1" applyFill="1" applyBorder="1" applyAlignment="1">
      <alignment horizontal="center" vertical="justify"/>
    </xf>
    <xf numFmtId="0" fontId="6" fillId="0" borderId="1" xfId="0" applyNumberFormat="1" applyFont="1" applyFill="1" applyBorder="1" applyAlignment="1">
      <alignment horizontal="center" vertical="justify"/>
    </xf>
    <xf numFmtId="0" fontId="6" fillId="0" borderId="7" xfId="0" applyNumberFormat="1" applyFont="1" applyFill="1" applyBorder="1" applyAlignment="1">
      <alignment horizontal="center" vertical="justify" wrapText="1"/>
    </xf>
    <xf numFmtId="0" fontId="6" fillId="0" borderId="3" xfId="0" applyNumberFormat="1" applyFont="1" applyFill="1" applyBorder="1" applyAlignment="1">
      <alignment horizontal="center" vertical="justify" wrapText="1"/>
    </xf>
  </cellXfs>
  <cellStyles count="19">
    <cellStyle name="Comma 2" xfId="1"/>
    <cellStyle name="Comma 2 2" xfId="10"/>
    <cellStyle name="Comma 2 2 2" xfId="14"/>
    <cellStyle name="Comma 2 2 3" xfId="17"/>
    <cellStyle name="Comma 3" xfId="2"/>
    <cellStyle name="Currency 2" xfId="3"/>
    <cellStyle name="Currency 2 2" xfId="4"/>
    <cellStyle name="Currency 2 3" xfId="11"/>
    <cellStyle name="Įprastas" xfId="0" builtinId="0"/>
    <cellStyle name="Įprastas 2" xfId="5"/>
    <cellStyle name="Įprastas 3" xfId="9"/>
    <cellStyle name="Normal 2" xfId="6"/>
    <cellStyle name="Normal 2 2" xfId="7"/>
    <cellStyle name="Normal 2 2 2" xfId="12"/>
    <cellStyle name="Normal 2 2 2 2" xfId="15"/>
    <cellStyle name="Normal 2 2 2 3" xfId="18"/>
    <cellStyle name="Normal 2 2 3" xfId="13"/>
    <cellStyle name="Normal 2 2 4" xfId="16"/>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20"/>
  <sheetViews>
    <sheetView zoomScaleNormal="100" workbookViewId="0">
      <selection activeCell="C3" sqref="C3"/>
    </sheetView>
  </sheetViews>
  <sheetFormatPr defaultColWidth="9.140625" defaultRowHeight="15" x14ac:dyDescent="0.25"/>
  <cols>
    <col min="1" max="1" width="7.140625" style="5" customWidth="1"/>
    <col min="2" max="2" width="99.140625" style="2" customWidth="1"/>
    <col min="3" max="3" width="27.42578125" style="2" customWidth="1"/>
    <col min="4" max="4" width="9.140625" style="2"/>
    <col min="5" max="5" width="9.42578125" style="2" bestFit="1" customWidth="1"/>
    <col min="6" max="6" width="54" style="2" customWidth="1"/>
    <col min="7" max="7" width="9.42578125" style="2" bestFit="1" customWidth="1"/>
    <col min="8" max="16384" width="9.140625" style="2"/>
  </cols>
  <sheetData>
    <row r="1" spans="1:3" ht="16.5" customHeight="1" x14ac:dyDescent="0.25">
      <c r="B1" s="48"/>
      <c r="C1" s="48" t="s">
        <v>20</v>
      </c>
    </row>
    <row r="2" spans="1:3" ht="16.5" customHeight="1" x14ac:dyDescent="0.25">
      <c r="B2" s="48"/>
      <c r="C2" s="48" t="s">
        <v>55</v>
      </c>
    </row>
    <row r="3" spans="1:3" ht="15" customHeight="1" x14ac:dyDescent="0.25">
      <c r="B3" s="48"/>
      <c r="C3" s="48" t="s">
        <v>93</v>
      </c>
    </row>
    <row r="4" spans="1:3" ht="15" customHeight="1" x14ac:dyDescent="0.25">
      <c r="B4" s="29"/>
      <c r="C4" s="49" t="s">
        <v>26</v>
      </c>
    </row>
    <row r="5" spans="1:3" ht="16.5" customHeight="1" x14ac:dyDescent="0.25">
      <c r="A5" s="61" t="s">
        <v>27</v>
      </c>
      <c r="B5" s="61"/>
      <c r="C5" s="61"/>
    </row>
    <row r="6" spans="1:3" ht="12.75" customHeight="1" x14ac:dyDescent="0.25">
      <c r="B6" s="47"/>
      <c r="C6" s="26" t="s">
        <v>13</v>
      </c>
    </row>
    <row r="7" spans="1:3" ht="24.75" customHeight="1" x14ac:dyDescent="0.25">
      <c r="A7" s="6" t="s">
        <v>5</v>
      </c>
      <c r="B7" s="1" t="s">
        <v>6</v>
      </c>
      <c r="C7" s="1" t="s">
        <v>0</v>
      </c>
    </row>
    <row r="8" spans="1:3" ht="15.95" customHeight="1" x14ac:dyDescent="0.25">
      <c r="A8" s="8">
        <v>7</v>
      </c>
      <c r="B8" s="10" t="s">
        <v>15</v>
      </c>
      <c r="C8" s="28">
        <f>SUM(C9:C13)</f>
        <v>64.144000000000005</v>
      </c>
    </row>
    <row r="9" spans="1:3" ht="17.25" customHeight="1" x14ac:dyDescent="0.25">
      <c r="A9" s="8" t="s">
        <v>60</v>
      </c>
      <c r="B9" s="9" t="s">
        <v>61</v>
      </c>
      <c r="C9" s="12">
        <v>-51.353999999999999</v>
      </c>
    </row>
    <row r="10" spans="1:3" ht="17.25" customHeight="1" x14ac:dyDescent="0.25">
      <c r="A10" s="8" t="s">
        <v>76</v>
      </c>
      <c r="B10" s="9" t="s">
        <v>77</v>
      </c>
      <c r="C10" s="12">
        <v>87.515000000000001</v>
      </c>
    </row>
    <row r="11" spans="1:3" ht="30" customHeight="1" x14ac:dyDescent="0.25">
      <c r="A11" s="8" t="s">
        <v>56</v>
      </c>
      <c r="B11" s="9" t="s">
        <v>57</v>
      </c>
      <c r="C11" s="19">
        <v>9.1039999999999992</v>
      </c>
    </row>
    <row r="12" spans="1:3" ht="60" customHeight="1" x14ac:dyDescent="0.25">
      <c r="A12" s="8" t="s">
        <v>58</v>
      </c>
      <c r="B12" s="4" t="s">
        <v>82</v>
      </c>
      <c r="C12" s="19">
        <v>3.4430000000000001</v>
      </c>
    </row>
    <row r="13" spans="1:3" ht="58.5" customHeight="1" x14ac:dyDescent="0.25">
      <c r="A13" s="8" t="s">
        <v>59</v>
      </c>
      <c r="B13" s="4" t="s">
        <v>83</v>
      </c>
      <c r="C13" s="19">
        <v>15.436</v>
      </c>
    </row>
    <row r="14" spans="1:3" ht="17.25" customHeight="1" x14ac:dyDescent="0.25">
      <c r="A14" s="8">
        <v>11</v>
      </c>
      <c r="B14" s="9" t="s">
        <v>79</v>
      </c>
      <c r="C14" s="19">
        <v>20.3</v>
      </c>
    </row>
    <row r="15" spans="1:3" ht="18" customHeight="1" x14ac:dyDescent="0.25">
      <c r="A15" s="8">
        <v>14</v>
      </c>
      <c r="B15" s="9" t="s">
        <v>41</v>
      </c>
      <c r="C15" s="19">
        <v>3</v>
      </c>
    </row>
    <row r="16" spans="1:3" ht="18" customHeight="1" x14ac:dyDescent="0.25">
      <c r="A16" s="8">
        <v>18</v>
      </c>
      <c r="B16" s="37" t="s">
        <v>80</v>
      </c>
      <c r="C16" s="19">
        <v>9.3000000000000007</v>
      </c>
    </row>
    <row r="17" spans="1:3" ht="15.95" customHeight="1" x14ac:dyDescent="0.25">
      <c r="A17" s="59" t="s">
        <v>7</v>
      </c>
      <c r="B17" s="60"/>
      <c r="C17" s="28">
        <f>SUM(C9:C16)</f>
        <v>96.744</v>
      </c>
    </row>
    <row r="20" spans="1:3" x14ac:dyDescent="0.25">
      <c r="C20" s="15"/>
    </row>
  </sheetData>
  <mergeCells count="2">
    <mergeCell ref="A17:B17"/>
    <mergeCell ref="A5:C5"/>
  </mergeCells>
  <phoneticPr fontId="0" type="noConversion"/>
  <pageMargins left="0.59055118110236227" right="0.39370078740157483" top="0.59055118110236227" bottom="0.59055118110236227"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zoomScaleNormal="100" workbookViewId="0">
      <selection activeCell="E3" sqref="E3:F3"/>
    </sheetView>
  </sheetViews>
  <sheetFormatPr defaultColWidth="9.140625" defaultRowHeight="15" x14ac:dyDescent="0.25"/>
  <cols>
    <col min="1" max="1" width="4.140625" style="11" customWidth="1"/>
    <col min="2" max="2" width="48.42578125" style="2" customWidth="1"/>
    <col min="3" max="6" width="15.7109375" style="2" customWidth="1"/>
    <col min="7" max="7" width="12.85546875" style="2" customWidth="1"/>
    <col min="8" max="8" width="9.42578125" style="2" customWidth="1"/>
    <col min="9" max="9" width="26.7109375" style="2" customWidth="1"/>
    <col min="10" max="10" width="19.85546875" style="2" customWidth="1"/>
    <col min="11" max="16384" width="9.140625" style="2"/>
  </cols>
  <sheetData>
    <row r="1" spans="1:10" ht="15" customHeight="1" x14ac:dyDescent="0.25">
      <c r="D1" s="32" t="s">
        <v>32</v>
      </c>
      <c r="E1" s="64" t="s">
        <v>20</v>
      </c>
      <c r="F1" s="64"/>
      <c r="G1" s="32"/>
      <c r="H1" s="32"/>
      <c r="I1" s="32"/>
      <c r="J1" s="34"/>
    </row>
    <row r="2" spans="1:10" ht="15" customHeight="1" x14ac:dyDescent="0.25">
      <c r="D2" s="32" t="s">
        <v>33</v>
      </c>
      <c r="E2" s="65" t="s">
        <v>55</v>
      </c>
      <c r="F2" s="65"/>
      <c r="G2" s="32"/>
      <c r="H2" s="32"/>
      <c r="I2" s="32"/>
      <c r="J2" s="34"/>
    </row>
    <row r="3" spans="1:10" ht="15" customHeight="1" x14ac:dyDescent="0.25">
      <c r="A3" s="11" t="s">
        <v>34</v>
      </c>
      <c r="D3" s="32"/>
      <c r="E3" s="65" t="s">
        <v>93</v>
      </c>
      <c r="F3" s="65"/>
      <c r="G3" s="32"/>
      <c r="H3" s="32"/>
      <c r="I3" s="32"/>
      <c r="J3" s="34"/>
    </row>
    <row r="4" spans="1:10" ht="15" customHeight="1" x14ac:dyDescent="0.25">
      <c r="D4" s="32"/>
      <c r="E4" s="65" t="s">
        <v>35</v>
      </c>
      <c r="F4" s="65"/>
      <c r="G4" s="32"/>
      <c r="H4" s="32"/>
      <c r="I4" s="32"/>
      <c r="J4" s="34"/>
    </row>
    <row r="5" spans="1:10" ht="14.25" customHeight="1" x14ac:dyDescent="0.25">
      <c r="D5" s="32"/>
      <c r="E5" s="65"/>
      <c r="F5" s="65"/>
      <c r="G5" s="32"/>
      <c r="H5" s="32"/>
      <c r="I5" s="32"/>
      <c r="J5" s="34"/>
    </row>
    <row r="6" spans="1:10" ht="31.5" customHeight="1" x14ac:dyDescent="0.25">
      <c r="A6" s="66" t="s">
        <v>36</v>
      </c>
      <c r="B6" s="66"/>
      <c r="C6" s="66"/>
      <c r="D6" s="66"/>
      <c r="E6" s="66"/>
      <c r="F6" s="66"/>
    </row>
    <row r="7" spans="1:10" ht="15" customHeight="1" x14ac:dyDescent="0.25">
      <c r="F7" s="35" t="s">
        <v>13</v>
      </c>
    </row>
    <row r="8" spans="1:10" ht="96" customHeight="1" x14ac:dyDescent="0.25">
      <c r="A8" s="33" t="s">
        <v>37</v>
      </c>
      <c r="B8" s="33" t="s">
        <v>38</v>
      </c>
      <c r="C8" s="33" t="s">
        <v>0</v>
      </c>
      <c r="D8" s="33" t="s">
        <v>39</v>
      </c>
      <c r="E8" s="33" t="s">
        <v>40</v>
      </c>
      <c r="F8" s="33" t="s">
        <v>41</v>
      </c>
    </row>
    <row r="9" spans="1:10" ht="15.95" customHeight="1" x14ac:dyDescent="0.25">
      <c r="A9" s="1">
        <v>21</v>
      </c>
      <c r="B9" s="37" t="s">
        <v>62</v>
      </c>
      <c r="C9" s="19">
        <f t="shared" ref="C9" si="0">SUM(D9+E9+F9)</f>
        <v>3</v>
      </c>
      <c r="D9" s="36"/>
      <c r="E9" s="36"/>
      <c r="F9" s="36">
        <v>3</v>
      </c>
    </row>
    <row r="10" spans="1:10" ht="15.95" customHeight="1" x14ac:dyDescent="0.25">
      <c r="A10" s="62" t="s">
        <v>2</v>
      </c>
      <c r="B10" s="63"/>
      <c r="C10" s="20">
        <f>SUM(C9:C9)</f>
        <v>3</v>
      </c>
      <c r="D10" s="20">
        <f>SUM(D9:D9)</f>
        <v>0</v>
      </c>
      <c r="E10" s="20">
        <f>SUM(E9:E9)</f>
        <v>0</v>
      </c>
      <c r="F10" s="20">
        <f>SUM(F9:F9)</f>
        <v>3</v>
      </c>
    </row>
    <row r="11" spans="1:10" x14ac:dyDescent="0.25">
      <c r="D11" s="38"/>
      <c r="E11" s="38"/>
      <c r="F11" s="38"/>
    </row>
    <row r="12" spans="1:10" x14ac:dyDescent="0.25">
      <c r="C12" s="38"/>
      <c r="D12" s="38"/>
      <c r="E12" s="38"/>
      <c r="F12" s="38"/>
    </row>
    <row r="13" spans="1:10" x14ac:dyDescent="0.25">
      <c r="F13" s="38"/>
    </row>
  </sheetData>
  <mergeCells count="7">
    <mergeCell ref="A10:B10"/>
    <mergeCell ref="E1:F1"/>
    <mergeCell ref="E2:F2"/>
    <mergeCell ref="E3:F3"/>
    <mergeCell ref="E4:F4"/>
    <mergeCell ref="E5:F5"/>
    <mergeCell ref="A6:F6"/>
  </mergeCells>
  <pageMargins left="0.78740157480314965" right="0.39370078740157483" top="0.59055118110236227" bottom="0.59055118110236227" header="0" footer="0"/>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workbookViewId="0">
      <selection activeCell="D3" sqref="D3:E3"/>
    </sheetView>
  </sheetViews>
  <sheetFormatPr defaultColWidth="9.140625" defaultRowHeight="15" x14ac:dyDescent="0.2"/>
  <cols>
    <col min="1" max="1" width="6.28515625" style="17" customWidth="1"/>
    <col min="2" max="2" width="7.5703125" style="17" customWidth="1"/>
    <col min="3" max="3" width="38.5703125" style="17" customWidth="1"/>
    <col min="4" max="4" width="65.85546875" style="17" customWidth="1"/>
    <col min="5" max="5" width="13.5703125" style="17" customWidth="1"/>
    <col min="6" max="16384" width="9.140625" style="17"/>
  </cols>
  <sheetData>
    <row r="1" spans="1:5" ht="13.5" customHeight="1" x14ac:dyDescent="0.2">
      <c r="D1" s="64" t="s">
        <v>20</v>
      </c>
      <c r="E1" s="64"/>
    </row>
    <row r="2" spans="1:5" ht="13.5" customHeight="1" x14ac:dyDescent="0.2">
      <c r="D2" s="49" t="s">
        <v>55</v>
      </c>
      <c r="E2" s="48"/>
    </row>
    <row r="3" spans="1:5" ht="13.5" customHeight="1" x14ac:dyDescent="0.2">
      <c r="D3" s="64" t="s">
        <v>93</v>
      </c>
      <c r="E3" s="64"/>
    </row>
    <row r="4" spans="1:5" ht="13.5" customHeight="1" x14ac:dyDescent="0.2">
      <c r="D4" s="65" t="s">
        <v>24</v>
      </c>
      <c r="E4" s="65"/>
    </row>
    <row r="5" spans="1:5" ht="17.25" customHeight="1" x14ac:dyDescent="0.2">
      <c r="D5" s="29"/>
      <c r="E5" s="29"/>
    </row>
    <row r="6" spans="1:5" ht="33" customHeight="1" x14ac:dyDescent="0.2">
      <c r="A6" s="69" t="s">
        <v>28</v>
      </c>
      <c r="B6" s="69"/>
      <c r="C6" s="69"/>
      <c r="D6" s="69"/>
      <c r="E6" s="69"/>
    </row>
    <row r="7" spans="1:5" ht="15" customHeight="1" x14ac:dyDescent="0.2">
      <c r="B7" s="51"/>
      <c r="C7" s="51"/>
      <c r="D7" s="51"/>
      <c r="E7" s="25" t="s">
        <v>13</v>
      </c>
    </row>
    <row r="8" spans="1:5" ht="43.5" customHeight="1" x14ac:dyDescent="0.2">
      <c r="A8" s="50" t="s">
        <v>11</v>
      </c>
      <c r="B8" s="50" t="s">
        <v>4</v>
      </c>
      <c r="C8" s="50" t="s">
        <v>8</v>
      </c>
      <c r="D8" s="50" t="s">
        <v>9</v>
      </c>
      <c r="E8" s="50" t="s">
        <v>19</v>
      </c>
    </row>
    <row r="9" spans="1:5" ht="19.5" customHeight="1" x14ac:dyDescent="0.25">
      <c r="A9" s="21">
        <v>3</v>
      </c>
      <c r="B9" s="72" t="s">
        <v>31</v>
      </c>
      <c r="C9" s="43" t="s">
        <v>43</v>
      </c>
      <c r="D9" s="31" t="s">
        <v>48</v>
      </c>
      <c r="E9" s="19">
        <v>6.2</v>
      </c>
    </row>
    <row r="10" spans="1:5" ht="19.5" customHeight="1" x14ac:dyDescent="0.25">
      <c r="A10" s="21">
        <v>13</v>
      </c>
      <c r="B10" s="73"/>
      <c r="C10" s="31" t="s">
        <v>45</v>
      </c>
      <c r="D10" s="44" t="s">
        <v>49</v>
      </c>
      <c r="E10" s="19">
        <v>-6.2</v>
      </c>
    </row>
    <row r="11" spans="1:5" ht="18" customHeight="1" x14ac:dyDescent="0.2">
      <c r="A11" s="50">
        <v>46</v>
      </c>
      <c r="B11" s="45"/>
      <c r="C11" s="30" t="s">
        <v>1</v>
      </c>
      <c r="D11" s="30"/>
      <c r="E11" s="20">
        <f>SUM(E12:E16)</f>
        <v>29.599999999999994</v>
      </c>
    </row>
    <row r="12" spans="1:5" ht="18" customHeight="1" x14ac:dyDescent="0.25">
      <c r="A12" s="46" t="s">
        <v>90</v>
      </c>
      <c r="B12" s="41" t="s">
        <v>31</v>
      </c>
      <c r="C12" s="55" t="s">
        <v>1</v>
      </c>
      <c r="D12" s="31" t="s">
        <v>89</v>
      </c>
      <c r="E12" s="19">
        <v>40</v>
      </c>
    </row>
    <row r="13" spans="1:5" ht="44.25" customHeight="1" x14ac:dyDescent="0.25">
      <c r="A13" s="21" t="s">
        <v>67</v>
      </c>
      <c r="B13" s="74" t="s">
        <v>52</v>
      </c>
      <c r="C13" s="70" t="s">
        <v>1</v>
      </c>
      <c r="D13" s="31" t="s">
        <v>69</v>
      </c>
      <c r="E13" s="19">
        <v>7</v>
      </c>
    </row>
    <row r="14" spans="1:5" ht="30.75" customHeight="1" x14ac:dyDescent="0.25">
      <c r="A14" s="21" t="s">
        <v>68</v>
      </c>
      <c r="B14" s="75"/>
      <c r="C14" s="71"/>
      <c r="D14" s="31" t="s">
        <v>70</v>
      </c>
      <c r="E14" s="19">
        <v>-7</v>
      </c>
    </row>
    <row r="15" spans="1:5" ht="20.100000000000001" customHeight="1" x14ac:dyDescent="0.25">
      <c r="A15" s="46" t="s">
        <v>71</v>
      </c>
      <c r="B15" s="41" t="s">
        <v>73</v>
      </c>
      <c r="C15" s="43" t="s">
        <v>1</v>
      </c>
      <c r="D15" s="31" t="s">
        <v>72</v>
      </c>
      <c r="E15" s="19">
        <v>29.6</v>
      </c>
    </row>
    <row r="16" spans="1:5" ht="18" customHeight="1" x14ac:dyDescent="0.25">
      <c r="A16" s="21" t="s">
        <v>87</v>
      </c>
      <c r="B16" s="41" t="s">
        <v>88</v>
      </c>
      <c r="C16" s="43" t="s">
        <v>1</v>
      </c>
      <c r="D16" s="56" t="s">
        <v>86</v>
      </c>
      <c r="E16" s="19">
        <v>-40</v>
      </c>
    </row>
    <row r="17" spans="1:5" ht="20.100000000000001" customHeight="1" x14ac:dyDescent="0.25">
      <c r="A17" s="67" t="s">
        <v>50</v>
      </c>
      <c r="B17" s="67"/>
      <c r="C17" s="67"/>
      <c r="D17" s="67"/>
      <c r="E17" s="19">
        <f>SUM(E9:E10,E12)</f>
        <v>40</v>
      </c>
    </row>
    <row r="18" spans="1:5" ht="20.100000000000001" customHeight="1" x14ac:dyDescent="0.25">
      <c r="A18" s="67" t="s">
        <v>53</v>
      </c>
      <c r="B18" s="67"/>
      <c r="C18" s="67"/>
      <c r="D18" s="67"/>
      <c r="E18" s="19">
        <f>SUM(E13:E14)</f>
        <v>0</v>
      </c>
    </row>
    <row r="19" spans="1:5" ht="16.5" customHeight="1" x14ac:dyDescent="0.25">
      <c r="A19" s="67" t="s">
        <v>78</v>
      </c>
      <c r="B19" s="67"/>
      <c r="C19" s="67"/>
      <c r="D19" s="67"/>
      <c r="E19" s="19">
        <f>SUM(E15)</f>
        <v>29.6</v>
      </c>
    </row>
    <row r="20" spans="1:5" ht="16.5" customHeight="1" x14ac:dyDescent="0.25">
      <c r="A20" s="67" t="s">
        <v>91</v>
      </c>
      <c r="B20" s="67"/>
      <c r="C20" s="67"/>
      <c r="D20" s="67"/>
      <c r="E20" s="19">
        <f>SUM(E16)</f>
        <v>-40</v>
      </c>
    </row>
    <row r="21" spans="1:5" ht="16.5" customHeight="1" x14ac:dyDescent="0.2">
      <c r="A21" s="68" t="s">
        <v>2</v>
      </c>
      <c r="B21" s="68"/>
      <c r="C21" s="68"/>
      <c r="D21" s="68"/>
      <c r="E21" s="20">
        <f>SUM(E17:E20)</f>
        <v>29.599999999999994</v>
      </c>
    </row>
    <row r="22" spans="1:5" ht="16.5" customHeight="1" x14ac:dyDescent="0.2">
      <c r="A22" s="67" t="s">
        <v>16</v>
      </c>
      <c r="B22" s="67"/>
      <c r="C22" s="67"/>
      <c r="D22" s="67"/>
      <c r="E22" s="20"/>
    </row>
    <row r="23" spans="1:5" ht="16.5" customHeight="1" x14ac:dyDescent="0.2">
      <c r="A23" s="68" t="s">
        <v>14</v>
      </c>
      <c r="B23" s="68"/>
      <c r="C23" s="68"/>
      <c r="D23" s="68"/>
      <c r="E23" s="20">
        <f>E21-E22</f>
        <v>29.599999999999994</v>
      </c>
    </row>
  </sheetData>
  <mergeCells count="14">
    <mergeCell ref="A19:D19"/>
    <mergeCell ref="A23:D23"/>
    <mergeCell ref="A22:D22"/>
    <mergeCell ref="A21:D21"/>
    <mergeCell ref="D1:E1"/>
    <mergeCell ref="D3:E3"/>
    <mergeCell ref="D4:E4"/>
    <mergeCell ref="A6:E6"/>
    <mergeCell ref="C13:C14"/>
    <mergeCell ref="B9:B10"/>
    <mergeCell ref="B13:B14"/>
    <mergeCell ref="A17:D17"/>
    <mergeCell ref="A18:D18"/>
    <mergeCell ref="A20:D20"/>
  </mergeCells>
  <phoneticPr fontId="0" type="noConversion"/>
  <pageMargins left="0.7" right="0.7" top="0.75" bottom="0.75" header="0.3" footer="0.3"/>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workbookViewId="0">
      <selection activeCell="D3" sqref="D3:E3"/>
    </sheetView>
  </sheetViews>
  <sheetFormatPr defaultColWidth="9.140625" defaultRowHeight="15" x14ac:dyDescent="0.25"/>
  <cols>
    <col min="1" max="1" width="4.85546875" style="18" customWidth="1"/>
    <col min="2" max="2" width="7.5703125" style="18" customWidth="1"/>
    <col min="3" max="3" width="39.85546875" style="18" customWidth="1"/>
    <col min="4" max="4" width="65.5703125" style="18" customWidth="1"/>
    <col min="5" max="5" width="12.42578125" style="18" customWidth="1"/>
    <col min="6" max="6" width="9.140625" style="18"/>
    <col min="7" max="7" width="9.42578125" style="18" bestFit="1" customWidth="1"/>
    <col min="8" max="16384" width="9.140625" style="18"/>
  </cols>
  <sheetData>
    <row r="1" spans="1:6" ht="15" customHeight="1" x14ac:dyDescent="0.25">
      <c r="D1" s="65" t="s">
        <v>20</v>
      </c>
      <c r="E1" s="65"/>
    </row>
    <row r="2" spans="1:6" ht="16.149999999999999" customHeight="1" x14ac:dyDescent="0.25">
      <c r="D2" s="65" t="s">
        <v>55</v>
      </c>
      <c r="E2" s="65"/>
    </row>
    <row r="3" spans="1:6" ht="15" customHeight="1" x14ac:dyDescent="0.25">
      <c r="D3" s="65" t="s">
        <v>93</v>
      </c>
      <c r="E3" s="65"/>
    </row>
    <row r="4" spans="1:6" ht="15" customHeight="1" x14ac:dyDescent="0.25">
      <c r="D4" s="64" t="s">
        <v>25</v>
      </c>
      <c r="E4" s="64"/>
    </row>
    <row r="5" spans="1:6" ht="15" customHeight="1" x14ac:dyDescent="0.25">
      <c r="E5" s="14"/>
    </row>
    <row r="6" spans="1:6" ht="18.75" customHeight="1" x14ac:dyDescent="0.25">
      <c r="A6" s="78" t="s">
        <v>29</v>
      </c>
      <c r="B6" s="78"/>
      <c r="C6" s="78"/>
      <c r="D6" s="78"/>
      <c r="E6" s="78"/>
      <c r="F6" s="78"/>
    </row>
    <row r="7" spans="1:6" ht="16.5" customHeight="1" x14ac:dyDescent="0.25">
      <c r="E7" s="24" t="s">
        <v>13</v>
      </c>
    </row>
    <row r="8" spans="1:6" ht="46.5" customHeight="1" x14ac:dyDescent="0.25">
      <c r="A8" s="53" t="s">
        <v>11</v>
      </c>
      <c r="B8" s="53" t="s">
        <v>4</v>
      </c>
      <c r="C8" s="53" t="s">
        <v>8</v>
      </c>
      <c r="D8" s="53" t="s">
        <v>9</v>
      </c>
      <c r="E8" s="53" t="s">
        <v>19</v>
      </c>
    </row>
    <row r="9" spans="1:6" ht="31.5" customHeight="1" x14ac:dyDescent="0.25">
      <c r="A9" s="53">
        <v>18</v>
      </c>
      <c r="B9" s="54" t="s">
        <v>52</v>
      </c>
      <c r="C9" s="16" t="s">
        <v>1</v>
      </c>
      <c r="D9" s="4" t="s">
        <v>74</v>
      </c>
      <c r="E9" s="22">
        <v>23.4</v>
      </c>
    </row>
    <row r="10" spans="1:6" ht="18" customHeight="1" x14ac:dyDescent="0.25">
      <c r="A10" s="53">
        <v>23</v>
      </c>
      <c r="B10" s="79" t="s">
        <v>22</v>
      </c>
      <c r="C10" s="82" t="s">
        <v>1</v>
      </c>
      <c r="D10" s="40" t="s">
        <v>66</v>
      </c>
      <c r="E10" s="22">
        <v>-1.0069999999999999</v>
      </c>
    </row>
    <row r="11" spans="1:6" ht="18" customHeight="1" x14ac:dyDescent="0.25">
      <c r="A11" s="53">
        <v>24</v>
      </c>
      <c r="B11" s="80"/>
      <c r="C11" s="83"/>
      <c r="D11" s="40" t="s">
        <v>75</v>
      </c>
      <c r="E11" s="22">
        <v>21.187000000000001</v>
      </c>
    </row>
    <row r="12" spans="1:6" ht="18" customHeight="1" x14ac:dyDescent="0.25">
      <c r="A12" s="53">
        <v>25</v>
      </c>
      <c r="B12" s="81"/>
      <c r="C12" s="16" t="s">
        <v>64</v>
      </c>
      <c r="D12" s="16" t="s">
        <v>65</v>
      </c>
      <c r="E12" s="22">
        <v>-50.347000000000001</v>
      </c>
    </row>
    <row r="13" spans="1:6" ht="16.5" customHeight="1" x14ac:dyDescent="0.25">
      <c r="A13" s="53">
        <v>39</v>
      </c>
      <c r="B13" s="79" t="s">
        <v>22</v>
      </c>
      <c r="C13" s="16" t="s">
        <v>42</v>
      </c>
      <c r="D13" s="82" t="s">
        <v>75</v>
      </c>
      <c r="E13" s="22">
        <v>0.98299999999999998</v>
      </c>
    </row>
    <row r="14" spans="1:6" ht="16.5" customHeight="1" x14ac:dyDescent="0.25">
      <c r="A14" s="53">
        <v>40</v>
      </c>
      <c r="B14" s="81"/>
      <c r="C14" s="31" t="s">
        <v>44</v>
      </c>
      <c r="D14" s="83"/>
      <c r="E14" s="22">
        <v>5.8129999999999997</v>
      </c>
    </row>
    <row r="15" spans="1:6" ht="16.5" customHeight="1" x14ac:dyDescent="0.25">
      <c r="A15" s="53">
        <v>41</v>
      </c>
      <c r="B15" s="57" t="s">
        <v>31</v>
      </c>
      <c r="C15" s="16" t="s">
        <v>1</v>
      </c>
      <c r="D15" s="31" t="s">
        <v>85</v>
      </c>
      <c r="E15" s="22">
        <v>64.114999999999995</v>
      </c>
    </row>
    <row r="16" spans="1:6" ht="16.5" customHeight="1" x14ac:dyDescent="0.25">
      <c r="A16" s="77" t="s">
        <v>50</v>
      </c>
      <c r="B16" s="77"/>
      <c r="C16" s="77"/>
      <c r="D16" s="77"/>
      <c r="E16" s="22">
        <f>SUM(E15)</f>
        <v>64.114999999999995</v>
      </c>
    </row>
    <row r="17" spans="1:5" ht="15.95" customHeight="1" x14ac:dyDescent="0.25">
      <c r="A17" s="77" t="s">
        <v>53</v>
      </c>
      <c r="B17" s="77"/>
      <c r="C17" s="77"/>
      <c r="D17" s="77"/>
      <c r="E17" s="22">
        <f>SUM(E9)</f>
        <v>23.4</v>
      </c>
    </row>
    <row r="18" spans="1:5" ht="15.95" customHeight="1" x14ac:dyDescent="0.25">
      <c r="A18" s="77" t="s">
        <v>23</v>
      </c>
      <c r="B18" s="77"/>
      <c r="C18" s="77"/>
      <c r="D18" s="77"/>
      <c r="E18" s="22">
        <f>SUM(E10:E14)</f>
        <v>-23.371000000000002</v>
      </c>
    </row>
    <row r="19" spans="1:5" ht="15.95" customHeight="1" x14ac:dyDescent="0.25">
      <c r="A19" s="76" t="s">
        <v>14</v>
      </c>
      <c r="B19" s="76"/>
      <c r="C19" s="76"/>
      <c r="D19" s="76"/>
      <c r="E19" s="58">
        <f>SUM(E16:E18)</f>
        <v>64.143999999999977</v>
      </c>
    </row>
    <row r="21" spans="1:5" x14ac:dyDescent="0.25">
      <c r="D21" s="24"/>
      <c r="E21" s="27"/>
    </row>
    <row r="23" spans="1:5" x14ac:dyDescent="0.25">
      <c r="E23" s="27"/>
    </row>
    <row r="26" spans="1:5" x14ac:dyDescent="0.25">
      <c r="D26" s="18" t="s">
        <v>84</v>
      </c>
    </row>
  </sheetData>
  <mergeCells count="13">
    <mergeCell ref="A19:D19"/>
    <mergeCell ref="A17:D17"/>
    <mergeCell ref="D1:E1"/>
    <mergeCell ref="D2:E2"/>
    <mergeCell ref="D3:E3"/>
    <mergeCell ref="D4:E4"/>
    <mergeCell ref="A6:F6"/>
    <mergeCell ref="B10:B12"/>
    <mergeCell ref="D13:D14"/>
    <mergeCell ref="B13:B14"/>
    <mergeCell ref="A18:D18"/>
    <mergeCell ref="C10:C11"/>
    <mergeCell ref="A16:D1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D3" sqref="D3:E3"/>
    </sheetView>
  </sheetViews>
  <sheetFormatPr defaultColWidth="9.140625" defaultRowHeight="15" x14ac:dyDescent="0.2"/>
  <cols>
    <col min="1" max="1" width="4" style="32" customWidth="1"/>
    <col min="2" max="2" width="10.28515625" style="32" customWidth="1"/>
    <col min="3" max="3" width="41.28515625" style="32" customWidth="1"/>
    <col min="4" max="4" width="49.7109375" style="32" customWidth="1"/>
    <col min="5" max="5" width="12.7109375" style="32" customWidth="1"/>
    <col min="6" max="16384" width="9.140625" style="32"/>
  </cols>
  <sheetData>
    <row r="1" spans="1:5" ht="12.75" customHeight="1" x14ac:dyDescent="0.2">
      <c r="D1" s="65" t="s">
        <v>20</v>
      </c>
      <c r="E1" s="65"/>
    </row>
    <row r="2" spans="1:5" ht="12.75" customHeight="1" x14ac:dyDescent="0.2">
      <c r="D2" s="65" t="s">
        <v>55</v>
      </c>
      <c r="E2" s="65"/>
    </row>
    <row r="3" spans="1:5" ht="12.75" customHeight="1" x14ac:dyDescent="0.2">
      <c r="D3" s="65" t="s">
        <v>93</v>
      </c>
      <c r="E3" s="65"/>
    </row>
    <row r="4" spans="1:5" ht="15" customHeight="1" x14ac:dyDescent="0.2">
      <c r="D4" s="65" t="s">
        <v>46</v>
      </c>
      <c r="E4" s="65"/>
    </row>
    <row r="5" spans="1:5" ht="15" customHeight="1" x14ac:dyDescent="0.2"/>
    <row r="6" spans="1:5" ht="29.25" customHeight="1" x14ac:dyDescent="0.2">
      <c r="A6" s="86" t="s">
        <v>47</v>
      </c>
      <c r="B6" s="86"/>
      <c r="C6" s="86"/>
      <c r="D6" s="86"/>
      <c r="E6" s="86"/>
    </row>
    <row r="7" spans="1:5" ht="15" customHeight="1" x14ac:dyDescent="0.2">
      <c r="E7" s="39" t="s">
        <v>13</v>
      </c>
    </row>
    <row r="8" spans="1:5" ht="45.75" customHeight="1" x14ac:dyDescent="0.2">
      <c r="A8" s="33" t="s">
        <v>5</v>
      </c>
      <c r="B8" s="33" t="s">
        <v>4</v>
      </c>
      <c r="C8" s="33" t="s">
        <v>8</v>
      </c>
      <c r="D8" s="33" t="s">
        <v>9</v>
      </c>
      <c r="E8" s="33" t="s">
        <v>19</v>
      </c>
    </row>
    <row r="9" spans="1:5" ht="18" customHeight="1" x14ac:dyDescent="0.25">
      <c r="A9" s="33">
        <v>21</v>
      </c>
      <c r="B9" s="42" t="s">
        <v>22</v>
      </c>
      <c r="C9" s="31" t="s">
        <v>62</v>
      </c>
      <c r="D9" s="31" t="s">
        <v>63</v>
      </c>
      <c r="E9" s="36">
        <v>3</v>
      </c>
    </row>
    <row r="10" spans="1:5" ht="16.5" customHeight="1" x14ac:dyDescent="0.25">
      <c r="A10" s="85" t="s">
        <v>23</v>
      </c>
      <c r="B10" s="85"/>
      <c r="C10" s="85"/>
      <c r="D10" s="85"/>
      <c r="E10" s="19">
        <f>SUM(E9:E9)</f>
        <v>3</v>
      </c>
    </row>
    <row r="11" spans="1:5" ht="16.5" customHeight="1" x14ac:dyDescent="0.2">
      <c r="A11" s="84" t="s">
        <v>14</v>
      </c>
      <c r="B11" s="84"/>
      <c r="C11" s="84"/>
      <c r="D11" s="84"/>
      <c r="E11" s="20">
        <f>SUM(E10)</f>
        <v>3</v>
      </c>
    </row>
  </sheetData>
  <mergeCells count="7">
    <mergeCell ref="A11:D11"/>
    <mergeCell ref="A10:D10"/>
    <mergeCell ref="D1:E1"/>
    <mergeCell ref="D2:E2"/>
    <mergeCell ref="D3:E3"/>
    <mergeCell ref="D4:E4"/>
    <mergeCell ref="A6:E6"/>
  </mergeCells>
  <pageMargins left="1.1417322834645669" right="0.35433070866141736" top="0.39370078740157483" bottom="0"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4"/>
  <sheetViews>
    <sheetView tabSelected="1" workbookViewId="0">
      <selection activeCell="D3" sqref="D3"/>
    </sheetView>
  </sheetViews>
  <sheetFormatPr defaultColWidth="9.140625" defaultRowHeight="15" x14ac:dyDescent="0.2"/>
  <cols>
    <col min="1" max="1" width="4.5703125" style="3" customWidth="1"/>
    <col min="2" max="2" width="10.140625" style="3" customWidth="1"/>
    <col min="3" max="3" width="63.5703125" style="3" customWidth="1"/>
    <col min="4" max="4" width="27.5703125" style="3" customWidth="1"/>
    <col min="5" max="16384" width="9.140625" style="3"/>
  </cols>
  <sheetData>
    <row r="1" spans="1:4" ht="13.5" customHeight="1" x14ac:dyDescent="0.2">
      <c r="C1" s="48"/>
      <c r="D1" s="49" t="s">
        <v>20</v>
      </c>
    </row>
    <row r="2" spans="1:4" ht="13.5" customHeight="1" x14ac:dyDescent="0.2">
      <c r="C2" s="48"/>
      <c r="D2" s="49" t="s">
        <v>55</v>
      </c>
    </row>
    <row r="3" spans="1:4" ht="13.5" customHeight="1" x14ac:dyDescent="0.2">
      <c r="C3" s="48"/>
      <c r="D3" s="49" t="s">
        <v>93</v>
      </c>
    </row>
    <row r="4" spans="1:4" ht="13.5" customHeight="1" x14ac:dyDescent="0.2">
      <c r="C4" s="48"/>
      <c r="D4" s="49" t="s">
        <v>21</v>
      </c>
    </row>
    <row r="5" spans="1:4" x14ac:dyDescent="0.25">
      <c r="D5" s="11"/>
    </row>
    <row r="6" spans="1:4" ht="45" customHeight="1" x14ac:dyDescent="0.2">
      <c r="A6" s="87" t="s">
        <v>30</v>
      </c>
      <c r="B6" s="87"/>
      <c r="C6" s="87"/>
      <c r="D6" s="87"/>
    </row>
    <row r="7" spans="1:4" ht="15" customHeight="1" x14ac:dyDescent="0.2">
      <c r="D7" s="7" t="s">
        <v>13</v>
      </c>
    </row>
    <row r="8" spans="1:4" ht="35.25" customHeight="1" x14ac:dyDescent="0.2">
      <c r="A8" s="52" t="s">
        <v>11</v>
      </c>
      <c r="B8" s="50" t="s">
        <v>4</v>
      </c>
      <c r="C8" s="50" t="s">
        <v>3</v>
      </c>
      <c r="D8" s="50" t="s">
        <v>0</v>
      </c>
    </row>
    <row r="9" spans="1:4" ht="25.5" customHeight="1" x14ac:dyDescent="0.25">
      <c r="A9" s="52">
        <v>1</v>
      </c>
      <c r="B9" s="13" t="s">
        <v>31</v>
      </c>
      <c r="C9" s="16" t="s">
        <v>51</v>
      </c>
      <c r="D9" s="12">
        <f>SUM('savivaldybės funkcijos(3)'!E17,'kt_ dotacijos (6)'!E16)</f>
        <v>104.11499999999999</v>
      </c>
    </row>
    <row r="10" spans="1:4" ht="25.5" customHeight="1" x14ac:dyDescent="0.25">
      <c r="A10" s="52">
        <v>2</v>
      </c>
      <c r="B10" s="13" t="s">
        <v>52</v>
      </c>
      <c r="C10" s="16" t="s">
        <v>54</v>
      </c>
      <c r="D10" s="12">
        <f>SUM('savivaldybės funkcijos(3)'!E18,'kt_ dotacijos (6)'!E17)</f>
        <v>23.4</v>
      </c>
    </row>
    <row r="11" spans="1:4" ht="24.95" customHeight="1" x14ac:dyDescent="0.25">
      <c r="A11" s="52">
        <v>4</v>
      </c>
      <c r="B11" s="13" t="s">
        <v>22</v>
      </c>
      <c r="C11" s="16" t="s">
        <v>10</v>
      </c>
      <c r="D11" s="12">
        <f>SUM('kt_ dotacijos (6)'!E18,'biud_ist_pajamos(7)'!E10)</f>
        <v>-20.371000000000002</v>
      </c>
    </row>
    <row r="12" spans="1:4" ht="24.95" customHeight="1" x14ac:dyDescent="0.25">
      <c r="A12" s="52">
        <v>5</v>
      </c>
      <c r="B12" s="13" t="s">
        <v>73</v>
      </c>
      <c r="C12" s="16" t="s">
        <v>81</v>
      </c>
      <c r="D12" s="12">
        <f>SUM('savivaldybės funkcijos(3)'!E19)</f>
        <v>29.6</v>
      </c>
    </row>
    <row r="13" spans="1:4" ht="24.95" customHeight="1" x14ac:dyDescent="0.25">
      <c r="A13" s="52">
        <v>7</v>
      </c>
      <c r="B13" s="13" t="s">
        <v>88</v>
      </c>
      <c r="C13" s="16" t="s">
        <v>92</v>
      </c>
      <c r="D13" s="12">
        <f>SUM('savivaldybės funkcijos(3)'!E20)</f>
        <v>-40</v>
      </c>
    </row>
    <row r="14" spans="1:4" ht="16.5" customHeight="1" x14ac:dyDescent="0.2">
      <c r="A14" s="52">
        <v>9</v>
      </c>
      <c r="B14" s="92" t="s">
        <v>12</v>
      </c>
      <c r="C14" s="93"/>
      <c r="D14" s="28">
        <f>SUM(D9:D13)</f>
        <v>96.743999999999971</v>
      </c>
    </row>
    <row r="15" spans="1:4" ht="16.5" customHeight="1" x14ac:dyDescent="0.25">
      <c r="A15" s="52">
        <v>10</v>
      </c>
      <c r="B15" s="88" t="s">
        <v>18</v>
      </c>
      <c r="C15" s="89"/>
      <c r="D15" s="12">
        <f>'savivaldybės funkcijos(3)'!E22</f>
        <v>0</v>
      </c>
    </row>
    <row r="16" spans="1:4" ht="16.5" customHeight="1" x14ac:dyDescent="0.2">
      <c r="A16" s="52">
        <v>11</v>
      </c>
      <c r="B16" s="90" t="s">
        <v>17</v>
      </c>
      <c r="C16" s="91"/>
      <c r="D16" s="28">
        <f>D14-D15</f>
        <v>96.743999999999971</v>
      </c>
    </row>
    <row r="17" spans="3:4" x14ac:dyDescent="0.2">
      <c r="C17" s="7"/>
    </row>
    <row r="18" spans="3:4" x14ac:dyDescent="0.2">
      <c r="D18" s="23"/>
    </row>
    <row r="20" spans="3:4" x14ac:dyDescent="0.2">
      <c r="D20" s="23"/>
    </row>
    <row r="24" spans="3:4" x14ac:dyDescent="0.25">
      <c r="D24" s="27"/>
    </row>
  </sheetData>
  <mergeCells count="4">
    <mergeCell ref="A6:D6"/>
    <mergeCell ref="B15:C15"/>
    <mergeCell ref="B16:C16"/>
    <mergeCell ref="B14:C14"/>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6</vt:i4>
      </vt:variant>
      <vt:variant>
        <vt:lpstr>Įvardinti diapazonai</vt:lpstr>
      </vt:variant>
      <vt:variant>
        <vt:i4>5</vt:i4>
      </vt:variant>
    </vt:vector>
  </HeadingPairs>
  <TitlesOfParts>
    <vt:vector size="11" baseType="lpstr">
      <vt:lpstr>pajamos (1)</vt:lpstr>
      <vt:lpstr>įmokos(2)</vt:lpstr>
      <vt:lpstr>savivaldybės funkcijos(3)</vt:lpstr>
      <vt:lpstr>kt_ dotacijos (6)</vt:lpstr>
      <vt:lpstr>biud_ist_pajamos(7)</vt:lpstr>
      <vt:lpstr>programos(9)</vt:lpstr>
      <vt:lpstr>'biud_ist_pajamos(7)'!Print_Titles</vt:lpstr>
      <vt:lpstr>'įmokos(2)'!Print_Titles</vt:lpstr>
      <vt:lpstr>'kt_ dotacijos (6)'!Print_Titles</vt:lpstr>
      <vt:lpstr>'pajamos (1)'!Print_Titles</vt:lpstr>
      <vt:lpstr>'savivaldybės funkcijos(3)'!Print_Titles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Dalia Venskienė</cp:lastModifiedBy>
  <cp:lastPrinted>2024-05-21T05:45:57Z</cp:lastPrinted>
  <dcterms:created xsi:type="dcterms:W3CDTF">2002-11-07T10:01:21Z</dcterms:created>
  <dcterms:modified xsi:type="dcterms:W3CDTF">2024-05-30T15:28:36Z</dcterms:modified>
</cp:coreProperties>
</file>