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210" activeTab="2"/>
  </bookViews>
  <sheets>
    <sheet name="pajamos (1)" sheetId="11" r:id="rId1"/>
    <sheet name="įmokos(2)" sheetId="25" r:id="rId2"/>
    <sheet name="savivaldybės funkcijos(3)" sheetId="24" r:id="rId3"/>
    <sheet name="kt_ dotacijos (6)" sheetId="21" r:id="rId4"/>
    <sheet name="biud_ist_pajamos(7)" sheetId="26" r:id="rId5"/>
    <sheet name="programos(9)" sheetId="6" r:id="rId6"/>
  </sheets>
  <definedNames>
    <definedName name="_xlnm.Print_Titles" localSheetId="4">'biud_ist_pajamos(7)'!$8:$8</definedName>
    <definedName name="_xlnm.Print_Titles" localSheetId="1">'įmokos(2)'!$7:$7</definedName>
    <definedName name="_xlnm.Print_Titles" localSheetId="3">'kt_ dotacijos (6)'!$8:$8</definedName>
    <definedName name="_xlnm.Print_Titles" localSheetId="0">'pajamos (1)'!$7:$7</definedName>
    <definedName name="_xlnm.Print_Titles" localSheetId="2">'savivaldybės funkcijos(3)'!$8:$8</definedName>
  </definedNames>
  <calcPr calcId="162913"/>
</workbook>
</file>

<file path=xl/calcChain.xml><?xml version="1.0" encoding="utf-8"?>
<calcChain xmlns="http://schemas.openxmlformats.org/spreadsheetml/2006/main">
  <c r="E20" i="24" l="1"/>
  <c r="E17" i="24"/>
  <c r="D13" i="6" l="1"/>
  <c r="E21" i="24" l="1"/>
  <c r="E11" i="24"/>
  <c r="D9" i="6" l="1"/>
  <c r="D14" i="6" s="1"/>
  <c r="E19" i="21"/>
  <c r="E16" i="21"/>
  <c r="C17" i="11" l="1"/>
  <c r="E19" i="24"/>
  <c r="D12" i="6" s="1"/>
  <c r="E18" i="24"/>
  <c r="E18" i="21"/>
  <c r="E17" i="21"/>
  <c r="D10" i="6" l="1"/>
  <c r="D11" i="6"/>
  <c r="C8" i="11"/>
  <c r="E10" i="26" l="1"/>
  <c r="E11" i="26" s="1"/>
  <c r="F10" i="25"/>
  <c r="E10" i="25"/>
  <c r="D10" i="25"/>
  <c r="C9" i="25"/>
  <c r="C10" i="25" l="1"/>
  <c r="D15" i="6" l="1"/>
  <c r="E23" i="24" l="1"/>
  <c r="D16" i="6" l="1"/>
</calcChain>
</file>

<file path=xl/sharedStrings.xml><?xml version="1.0" encoding="utf-8"?>
<sst xmlns="http://schemas.openxmlformats.org/spreadsheetml/2006/main" count="154" uniqueCount="94">
  <si>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</si>
  <si>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</si>
  <si>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</si>
  <si>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</si>
  <si>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</si>
  <si>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</si>
  <si>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</si>
  <si>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</si>
  <si>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</si>
  <si>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</si>
  <si>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</si>
  <si>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</si>
  <si>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</si>
  <si>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</si>
  <si>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</si>
  <si>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</si>
  <si>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</si>
  <si>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</si>
  <si>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</si>
  <si>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</si>
  <si>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</si>
  <si>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</si>
  <si>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</si>
  <si>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</si>
  <si>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</si>
  <si>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</si>
  <si>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</si>
  <si>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</si>
  <si>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sprendimo Nr. T1-</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</si>
  <si>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</si>
  <si>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</si>
  <si>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</si>
  <si>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</si>
  <si>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</si>
  <si>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</si>
  <si>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</si>
  <si>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</si>
  <si>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</si>
  <si>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</si>
  <si>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</si>
  <si>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</si>
  <si>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</si>
  <si>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</si>
  <si>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Alsėdžių Stanislovo Narutavičiaus gimnazija</t>
  </si>
  <si>
    <t>Akademiko Adolfo Jucio progimnazija</t>
  </si>
  <si>
    <t>„Saulės“  gimnazija</t>
  </si>
  <si>
    <t>Lopšelis-darželis „Raudonkepuraitė“</t>
  </si>
  <si>
    <t>7 priedas</t>
  </si>
  <si>
    <t>2024 METŲ BIUDŽETINIŲ ĮSTAIGŲ GAUNAMŲ LĖŠŲ IR PAJAMŲ UŽ NUOMĄ   PASKIRSTYMO PAKEITIMAI (PADIDINTA+, SUMAŽINTA -)</t>
  </si>
  <si>
    <t>Akademiko Adolfo Jucio progimnazijos veikla (TP)</t>
  </si>
  <si>
    <t>Lopšelio-darželio „Raudonkepuraitė“ veikla (TP)</t>
  </si>
  <si>
    <t>Iš viso 001 programai</t>
  </si>
  <si>
    <t>Ugdymo kokybės, sporto ir modernios aplinkos užtikrinimo programa</t>
  </si>
  <si>
    <t>002</t>
  </si>
  <si>
    <t>Iš viso 002 programai</t>
  </si>
  <si>
    <t>Ekonominės ir projektinės veiklos programa</t>
  </si>
  <si>
    <t xml:space="preserve">tarybos 2024 m. gegužės 30 d. </t>
  </si>
  <si>
    <t>7.48</t>
  </si>
  <si>
    <t xml:space="preserve"> savivaldybių patirtoms užsieniečių, pasitraukusių iš Ukrainos dėl Rusijos federacijos karinių veiksmų Ukrainoje, priėmimo išlaidoms kompensuoti </t>
  </si>
  <si>
    <t>7.49</t>
  </si>
  <si>
    <t>7.50</t>
  </si>
  <si>
    <t>7.30</t>
  </si>
  <si>
    <t>asmeninei pagalbai teikti ir administruoti</t>
  </si>
  <si>
    <t>Krizių centras</t>
  </si>
  <si>
    <t>Krizių centro veikla (TP)</t>
  </si>
  <si>
    <t>Socialinių paslaugų centras</t>
  </si>
  <si>
    <t>Socialinių paslaugų centro veikla (TP)</t>
  </si>
  <si>
    <t>Socialinės reabilitacijos paslaugų neįgaliesiems bendruomenėje teikimas (TP)</t>
  </si>
  <si>
    <t>46.17</t>
  </si>
  <si>
    <t>46.18</t>
  </si>
  <si>
    <t>Investicijų ir kitų projektų, skirtų 2014-2020 m. nacionalinei pažangos programai/ES fondų investicijų programai, vykdymas(TE) (savivaldybės biudžeto lėšos)</t>
  </si>
  <si>
    <t>Investicijų ir kitų projektų vykdymas (naujo finansavimo  periodo  (PP)  (savivaldybės biudžeto lėšos)</t>
  </si>
  <si>
    <t>46.39</t>
  </si>
  <si>
    <t>Specialiosios aplinkos apsaugos rėmimo programos vykdymas (TP)</t>
  </si>
  <si>
    <t>005</t>
  </si>
  <si>
    <t>Investicijų ir kitų projektų vykdymas (naujo finansavimo  periodo  (PP)  (ES lėšos)</t>
  </si>
  <si>
    <t>Socialinės paramos organizavimas užsieniečių integracijai (TP)</t>
  </si>
  <si>
    <t>7.33</t>
  </si>
  <si>
    <t>Europos Sąjungos, kitos tarptautinės finansinės paramos  lėšos</t>
  </si>
  <si>
    <t>Iš viso 005 programai</t>
  </si>
  <si>
    <t>Kiti mokesčiai už valstybinius gamtos išteklius</t>
  </si>
  <si>
    <t>Kitos neišvardytos pajamos</t>
  </si>
  <si>
    <t>Aplinkos apsaugos  programa</t>
  </si>
  <si>
    <t xml:space="preserve">savivaldybių administracijoms išlaidoms, patirtoms 2024 m. mokant laidojimo pašalpą pagal Lietuvos Respublikos paramos mirties atveju įsatymą ir teikiant socialinę paramą mokiniams pagal Lietuvos Respublikos socialinės paramos mokiniams įstatymą Ukrainos gyventojams, nukentėjusiems dėl Rusijos federacijos karinės agresijos prieš Ukrainą, padengti </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</si>
  <si>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</si>
  <si>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ll</t>
  </si>
  <si>
    <t>Mokinių aprūpinimas IKT bendrojo ugdymo mokyklose  (PP)(ES lėšos)</t>
  </si>
  <si>
    <t>Mero rezervas (TP)</t>
  </si>
  <si>
    <t>46.49</t>
  </si>
  <si>
    <t>007</t>
  </si>
  <si>
    <t>Krepšinio komandos "Plungės Olimpas" rėmimas (TP)</t>
  </si>
  <si>
    <t>46.7</t>
  </si>
  <si>
    <t>Iš viso 007 programai</t>
  </si>
  <si>
    <t>Savivaldybės veiklos valdymo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</si>
</sst>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1"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9">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cellStyleXfs>
  <cellXfs count="125">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0" fontId="5" fillId="0" borderId="0" xfId="0" applyFont="1" applyFill="1" applyBorder="1" applyAlignment="1">
      <alignment vertical="center" wrapText="1"/>
    </xf>
    <xf numFmtId="168" fontId="5" fillId="0" borderId="1" xfId="0" applyNumberFormat="1" applyFont="1" applyFill="1" applyBorder="1" applyAlignment="1">
      <alignment horizontal="right"/>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168" fontId="5" fillId="2"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5" fillId="0" borderId="0" xfId="0" applyFont="1" applyFill="1" applyBorder="1" applyAlignment="1">
      <alignment horizontal="left" wrapText="1"/>
    </xf>
    <xf numFmtId="0" fontId="5" fillId="0" borderId="0" xfId="0" applyFont="1" applyFill="1" applyBorder="1" applyAlignment="1">
      <alignment horizontal="left" vertical="center" wrapText="1"/>
    </xf>
    <xf numFmtId="0" fontId="5" fillId="0" borderId="1" xfId="0" applyFont="1" applyFill="1" applyBorder="1" applyAlignment="1">
      <alignment vertical="center"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justify"/>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6" fillId="0" borderId="0" xfId="0" applyFont="1" applyFill="1" applyAlignment="1">
      <alignment horizontal="center"/>
    </xf>
    <xf numFmtId="168" fontId="6" fillId="0" borderId="1" xfId="0" applyNumberFormat="1" applyFont="1" applyFill="1" applyBorder="1" applyAlignment="1">
      <alignment horizontal="right"/>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1" xfId="0" applyFont="1" applyFill="1" applyBorder="1" applyAlignment="1">
      <alignment horizont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NumberFormat="1" applyFont="1" applyFill="1" applyBorder="1" applyAlignment="1">
      <alignment horizontal="center" vertical="justify"/>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1" xfId="0" applyFont="1" applyBorder="1" applyAlignment="1">
      <alignment wrapText="1"/>
    </xf>
    <xf numFmtId="0" fontId="5" fillId="0" borderId="1" xfId="0" applyNumberFormat="1" applyFont="1" applyFill="1" applyBorder="1" applyAlignment="1">
      <alignment horizontal="left" vertical="center" wrapText="1"/>
    </xf>
    <xf numFmtId="168" fontId="5" fillId="0" borderId="1" xfId="0" applyNumberFormat="1" applyFont="1" applyFill="1" applyBorder="1" applyAlignment="1">
      <alignment vertical="center" wrapText="1"/>
    </xf>
    <xf numFmtId="49" fontId="5" fillId="0" borderId="1" xfId="0" quotePrefix="1" applyNumberFormat="1" applyFont="1" applyFill="1" applyBorder="1" applyAlignment="1">
      <alignment vertical="center" wrapText="1"/>
    </xf>
    <xf numFmtId="0" fontId="5" fillId="3" borderId="1" xfId="0" applyFont="1" applyFill="1" applyBorder="1" applyAlignment="1">
      <alignment horizontal="center" wrapText="1"/>
    </xf>
    <xf numFmtId="0" fontId="5" fillId="0" borderId="1" xfId="0" applyFont="1" applyFill="1" applyBorder="1" applyAlignment="1">
      <alignment horizontal="center" wrapText="1"/>
    </xf>
    <xf numFmtId="49" fontId="5" fillId="3" borderId="2" xfId="0" quotePrefix="1" applyNumberFormat="1" applyFont="1" applyFill="1" applyBorder="1" applyAlignment="1">
      <alignment horizontal="center" vertical="center" wrapText="1"/>
    </xf>
    <xf numFmtId="0" fontId="5" fillId="3" borderId="1" xfId="0" applyFont="1" applyFill="1" applyBorder="1" applyAlignment="1">
      <alignment vertical="center" wrapText="1"/>
    </xf>
    <xf numFmtId="0" fontId="5" fillId="3" borderId="1" xfId="0" applyNumberFormat="1" applyFont="1" applyFill="1" applyBorder="1" applyAlignment="1">
      <alignment vertical="center" wrapText="1"/>
    </xf>
    <xf numFmtId="168" fontId="5" fillId="3" borderId="1" xfId="0" applyNumberFormat="1" applyFont="1" applyFill="1" applyBorder="1" applyAlignment="1">
      <alignment wrapText="1"/>
    </xf>
    <xf numFmtId="168" fontId="6" fillId="3" borderId="1" xfId="0" applyNumberFormat="1" applyFont="1" applyFill="1" applyBorder="1" applyAlignment="1">
      <alignment wrapText="1"/>
    </xf>
    <xf numFmtId="168" fontId="5" fillId="3" borderId="1" xfId="0" applyNumberFormat="1" applyFont="1" applyFill="1" applyBorder="1" applyAlignment="1">
      <alignment horizontal="right"/>
    </xf>
    <xf numFmtId="49" fontId="5" fillId="0" borderId="2" xfId="0"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49" fontId="5" fillId="3" borderId="1" xfId="0" quotePrefix="1" applyNumberFormat="1" applyFont="1" applyFill="1" applyBorder="1" applyAlignment="1">
      <alignment horizontal="center" vertical="center" wrapText="1"/>
    </xf>
    <xf numFmtId="0" fontId="5" fillId="3" borderId="4" xfId="0" applyNumberFormat="1" applyFont="1" applyFill="1" applyBorder="1" applyAlignment="1">
      <alignment vertical="center" wrapText="1"/>
    </xf>
    <xf numFmtId="168" fontId="5" fillId="3" borderId="1" xfId="0" applyNumberFormat="1" applyFont="1" applyFill="1" applyBorder="1" applyAlignment="1">
      <alignment horizontal="right" wrapText="1"/>
    </xf>
    <xf numFmtId="0" fontId="5" fillId="3" borderId="2" xfId="0" applyNumberFormat="1" applyFont="1" applyFill="1" applyBorder="1" applyAlignment="1">
      <alignment horizontal="center" vertical="center" wrapText="1"/>
    </xf>
    <xf numFmtId="0" fontId="5" fillId="3" borderId="1" xfId="0" applyNumberFormat="1" applyFont="1" applyFill="1" applyBorder="1" applyAlignment="1">
      <alignment horizontal="left" vertical="center" wrapText="1"/>
    </xf>
    <xf numFmtId="0" fontId="5" fillId="3" borderId="2" xfId="0" applyNumberFormat="1" applyFont="1" applyFill="1" applyBorder="1" applyAlignment="1">
      <alignment vertical="center" wrapText="1"/>
    </xf>
    <xf numFmtId="0" fontId="5" fillId="3" borderId="1" xfId="0" applyNumberFormat="1" applyFont="1" applyFill="1" applyBorder="1" applyAlignment="1">
      <alignment horizontal="center" vertical="justify"/>
    </xf>
    <xf numFmtId="49" fontId="5" fillId="3" borderId="3" xfId="0" applyNumberFormat="1" applyFont="1" applyFill="1" applyBorder="1" applyAlignment="1">
      <alignment horizontal="center" vertical="center"/>
    </xf>
    <xf numFmtId="168" fontId="6" fillId="3" borderId="1" xfId="0" applyNumberFormat="1" applyFont="1" applyFill="1" applyBorder="1" applyAlignment="1">
      <alignment horizontal="right"/>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5"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19">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0"/>
  <sheetViews>
    <sheetView zoomScaleNormal="100" workbookViewId="0">
      <selection activeCell="C17" sqref="C17"/>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3" ht="16.5" customHeight="1" x14ac:dyDescent="0.25">
      <c r="B1" s="40"/>
      <c r="C1" s="40" t="s">
        <v>20</v>
      </c>
    </row>
    <row r="2" spans="1:3" ht="16.5" customHeight="1" x14ac:dyDescent="0.25">
      <c r="B2" s="40"/>
      <c r="C2" s="40" t="s">
        <v>56</v>
      </c>
    </row>
    <row r="3" spans="1:3" ht="15" customHeight="1" x14ac:dyDescent="0.25">
      <c r="B3" s="40"/>
      <c r="C3" s="40" t="s">
        <v>28</v>
      </c>
    </row>
    <row r="4" spans="1:3" ht="15" customHeight="1" x14ac:dyDescent="0.25">
      <c r="B4" s="30"/>
      <c r="C4" s="42" t="s">
        <v>26</v>
      </c>
    </row>
    <row r="5" spans="1:3" ht="16.5" customHeight="1" x14ac:dyDescent="0.25">
      <c r="A5" s="91" t="s">
        <v>27</v>
      </c>
      <c r="B5" s="91"/>
      <c r="C5" s="91"/>
    </row>
    <row r="6" spans="1:3" ht="12.75" customHeight="1" x14ac:dyDescent="0.25">
      <c r="B6" s="38"/>
      <c r="C6" s="36" t="s">
        <v>13</v>
      </c>
    </row>
    <row r="7" spans="1:3" ht="24.75" customHeight="1" x14ac:dyDescent="0.25">
      <c r="A7" s="6" t="s">
        <v>5</v>
      </c>
      <c r="B7" s="1" t="s">
        <v>6</v>
      </c>
      <c r="C7" s="1" t="s">
        <v>0</v>
      </c>
    </row>
    <row r="8" spans="1:3" ht="15.95" customHeight="1" x14ac:dyDescent="0.25">
      <c r="A8" s="8">
        <v>7</v>
      </c>
      <c r="B8" s="10" t="s">
        <v>15</v>
      </c>
      <c r="C8" s="88">
        <f>SUM(C9:C13)</f>
        <v>64.144000000000005</v>
      </c>
    </row>
    <row r="9" spans="1:3" ht="17.25" customHeight="1" x14ac:dyDescent="0.25">
      <c r="A9" s="8" t="s">
        <v>61</v>
      </c>
      <c r="B9" s="9" t="s">
        <v>62</v>
      </c>
      <c r="C9" s="13">
        <v>-51.353999999999999</v>
      </c>
    </row>
    <row r="10" spans="1:3" ht="17.25" customHeight="1" x14ac:dyDescent="0.25">
      <c r="A10" s="8" t="s">
        <v>77</v>
      </c>
      <c r="B10" s="9" t="s">
        <v>78</v>
      </c>
      <c r="C10" s="77">
        <v>87.515000000000001</v>
      </c>
    </row>
    <row r="11" spans="1:3" ht="30" customHeight="1" x14ac:dyDescent="0.25">
      <c r="A11" s="8" t="s">
        <v>57</v>
      </c>
      <c r="B11" s="66" t="s">
        <v>58</v>
      </c>
      <c r="C11" s="26">
        <v>9.1039999999999992</v>
      </c>
    </row>
    <row r="12" spans="1:3" ht="60" customHeight="1" x14ac:dyDescent="0.25">
      <c r="A12" s="8" t="s">
        <v>59</v>
      </c>
      <c r="B12" s="4" t="s">
        <v>83</v>
      </c>
      <c r="C12" s="26">
        <v>3.4430000000000001</v>
      </c>
    </row>
    <row r="13" spans="1:3" ht="58.5" customHeight="1" x14ac:dyDescent="0.25">
      <c r="A13" s="8" t="s">
        <v>60</v>
      </c>
      <c r="B13" s="4" t="s">
        <v>84</v>
      </c>
      <c r="C13" s="26">
        <v>15.436</v>
      </c>
    </row>
    <row r="14" spans="1:3" ht="17.25" customHeight="1" x14ac:dyDescent="0.25">
      <c r="A14" s="8">
        <v>11</v>
      </c>
      <c r="B14" s="9" t="s">
        <v>80</v>
      </c>
      <c r="C14" s="26">
        <v>20.3</v>
      </c>
    </row>
    <row r="15" spans="1:3" ht="18" customHeight="1" x14ac:dyDescent="0.25">
      <c r="A15" s="8">
        <v>14</v>
      </c>
      <c r="B15" s="9" t="s">
        <v>42</v>
      </c>
      <c r="C15" s="26">
        <v>3</v>
      </c>
    </row>
    <row r="16" spans="1:3" ht="18" customHeight="1" x14ac:dyDescent="0.25">
      <c r="A16" s="8">
        <v>18</v>
      </c>
      <c r="B16" s="56" t="s">
        <v>81</v>
      </c>
      <c r="C16" s="26">
        <v>9.3000000000000007</v>
      </c>
    </row>
    <row r="17" spans="1:3" ht="15.95" customHeight="1" x14ac:dyDescent="0.25">
      <c r="A17" s="89" t="s">
        <v>7</v>
      </c>
      <c r="B17" s="90"/>
      <c r="C17" s="88">
        <f>SUM(C9:C16)</f>
        <v>96.744</v>
      </c>
    </row>
    <row r="20" spans="1:3" x14ac:dyDescent="0.25">
      <c r="C20" s="22"/>
    </row>
  </sheetData>
  <mergeCells count="2">
    <mergeCell ref="A17:B17"/>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Normal="100" workbookViewId="0">
      <selection activeCell="B28" sqref="B28"/>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50" t="s">
        <v>33</v>
      </c>
      <c r="E1" s="94" t="s">
        <v>20</v>
      </c>
      <c r="F1" s="94"/>
      <c r="G1" s="50"/>
      <c r="H1" s="50"/>
      <c r="I1" s="50"/>
      <c r="J1" s="53"/>
    </row>
    <row r="2" spans="1:10" ht="15" customHeight="1" x14ac:dyDescent="0.25">
      <c r="D2" s="50" t="s">
        <v>34</v>
      </c>
      <c r="E2" s="95" t="s">
        <v>56</v>
      </c>
      <c r="F2" s="95"/>
      <c r="G2" s="50"/>
      <c r="H2" s="50"/>
      <c r="I2" s="50"/>
      <c r="J2" s="53"/>
    </row>
    <row r="3" spans="1:10" ht="15" customHeight="1" x14ac:dyDescent="0.25">
      <c r="A3" s="11" t="s">
        <v>35</v>
      </c>
      <c r="D3" s="50"/>
      <c r="E3" s="95" t="s">
        <v>28</v>
      </c>
      <c r="F3" s="95"/>
      <c r="G3" s="50"/>
      <c r="H3" s="50"/>
      <c r="I3" s="50"/>
      <c r="J3" s="53"/>
    </row>
    <row r="4" spans="1:10" ht="15" customHeight="1" x14ac:dyDescent="0.25">
      <c r="D4" s="50"/>
      <c r="E4" s="95" t="s">
        <v>36</v>
      </c>
      <c r="F4" s="95"/>
      <c r="G4" s="50"/>
      <c r="H4" s="50"/>
      <c r="I4" s="50"/>
      <c r="J4" s="53"/>
    </row>
    <row r="5" spans="1:10" ht="14.25" customHeight="1" x14ac:dyDescent="0.25">
      <c r="D5" s="50"/>
      <c r="E5" s="95"/>
      <c r="F5" s="95"/>
      <c r="G5" s="50"/>
      <c r="H5" s="50"/>
      <c r="I5" s="50"/>
      <c r="J5" s="53"/>
    </row>
    <row r="6" spans="1:10" ht="31.5" customHeight="1" x14ac:dyDescent="0.25">
      <c r="A6" s="96" t="s">
        <v>37</v>
      </c>
      <c r="B6" s="96"/>
      <c r="C6" s="96"/>
      <c r="D6" s="96"/>
      <c r="E6" s="96"/>
      <c r="F6" s="96"/>
    </row>
    <row r="7" spans="1:10" ht="15" customHeight="1" x14ac:dyDescent="0.25">
      <c r="F7" s="54" t="s">
        <v>13</v>
      </c>
    </row>
    <row r="8" spans="1:10" ht="96" customHeight="1" x14ac:dyDescent="0.25">
      <c r="A8" s="51" t="s">
        <v>38</v>
      </c>
      <c r="B8" s="51" t="s">
        <v>39</v>
      </c>
      <c r="C8" s="51" t="s">
        <v>0</v>
      </c>
      <c r="D8" s="51" t="s">
        <v>40</v>
      </c>
      <c r="E8" s="51" t="s">
        <v>41</v>
      </c>
      <c r="F8" s="51" t="s">
        <v>42</v>
      </c>
    </row>
    <row r="9" spans="1:10" ht="15.95" customHeight="1" x14ac:dyDescent="0.25">
      <c r="A9" s="1">
        <v>21</v>
      </c>
      <c r="B9" s="56" t="s">
        <v>63</v>
      </c>
      <c r="C9" s="26">
        <f t="shared" ref="C9" si="0">SUM(D9+E9+F9)</f>
        <v>3</v>
      </c>
      <c r="D9" s="55"/>
      <c r="E9" s="55"/>
      <c r="F9" s="55">
        <v>3</v>
      </c>
    </row>
    <row r="10" spans="1:10" ht="15.95" customHeight="1" x14ac:dyDescent="0.25">
      <c r="A10" s="92" t="s">
        <v>2</v>
      </c>
      <c r="B10" s="93"/>
      <c r="C10" s="27">
        <f>SUM(C9:C9)</f>
        <v>3</v>
      </c>
      <c r="D10" s="27">
        <f>SUM(D9:D9)</f>
        <v>0</v>
      </c>
      <c r="E10" s="27">
        <f>SUM(E9:E9)</f>
        <v>0</v>
      </c>
      <c r="F10" s="27">
        <f>SUM(F9:F9)</f>
        <v>3</v>
      </c>
    </row>
    <row r="11" spans="1:10" x14ac:dyDescent="0.25">
      <c r="D11" s="57"/>
      <c r="E11" s="57"/>
      <c r="F11" s="57"/>
    </row>
    <row r="12" spans="1:10" x14ac:dyDescent="0.25">
      <c r="C12" s="57"/>
      <c r="D12" s="57"/>
      <c r="E12" s="57"/>
      <c r="F12" s="57"/>
    </row>
    <row r="13" spans="1:10" x14ac:dyDescent="0.25">
      <c r="F13" s="57"/>
    </row>
  </sheetData>
  <mergeCells count="7">
    <mergeCell ref="A10:B10"/>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workbookViewId="0">
      <selection activeCell="L15" sqref="L15"/>
    </sheetView>
  </sheetViews>
  <sheetFormatPr defaultColWidth="9.140625" defaultRowHeight="15" x14ac:dyDescent="0.2"/>
  <cols>
    <col min="1" max="1" width="6.28515625" style="24" customWidth="1"/>
    <col min="2" max="2" width="7.5703125" style="24" customWidth="1"/>
    <col min="3" max="3" width="38.5703125" style="24" customWidth="1"/>
    <col min="4" max="4" width="65.85546875" style="24" customWidth="1"/>
    <col min="5" max="5" width="13.5703125" style="24" customWidth="1"/>
    <col min="6" max="16384" width="9.140625" style="24"/>
  </cols>
  <sheetData>
    <row r="1" spans="1:5" ht="13.5" customHeight="1" x14ac:dyDescent="0.2">
      <c r="D1" s="94" t="s">
        <v>20</v>
      </c>
      <c r="E1" s="94"/>
    </row>
    <row r="2" spans="1:5" ht="13.5" customHeight="1" x14ac:dyDescent="0.2">
      <c r="D2" s="42" t="s">
        <v>56</v>
      </c>
      <c r="E2" s="40"/>
    </row>
    <row r="3" spans="1:5" ht="13.5" customHeight="1" x14ac:dyDescent="0.2">
      <c r="D3" s="94" t="s">
        <v>28</v>
      </c>
      <c r="E3" s="94"/>
    </row>
    <row r="4" spans="1:5" ht="13.5" customHeight="1" x14ac:dyDescent="0.2">
      <c r="D4" s="95" t="s">
        <v>24</v>
      </c>
      <c r="E4" s="95"/>
    </row>
    <row r="5" spans="1:5" ht="17.25" customHeight="1" x14ac:dyDescent="0.2">
      <c r="D5" s="41"/>
      <c r="E5" s="41"/>
    </row>
    <row r="6" spans="1:5" ht="33" customHeight="1" x14ac:dyDescent="0.2">
      <c r="A6" s="99" t="s">
        <v>29</v>
      </c>
      <c r="B6" s="99"/>
      <c r="C6" s="99"/>
      <c r="D6" s="99"/>
      <c r="E6" s="99"/>
    </row>
    <row r="7" spans="1:5" ht="15" customHeight="1" x14ac:dyDescent="0.2">
      <c r="B7" s="44"/>
      <c r="C7" s="44"/>
      <c r="D7" s="44"/>
      <c r="E7" s="35" t="s">
        <v>13</v>
      </c>
    </row>
    <row r="8" spans="1:5" ht="43.5" customHeight="1" x14ac:dyDescent="0.2">
      <c r="A8" s="43" t="s">
        <v>11</v>
      </c>
      <c r="B8" s="43" t="s">
        <v>4</v>
      </c>
      <c r="C8" s="43" t="s">
        <v>8</v>
      </c>
      <c r="D8" s="43" t="s">
        <v>9</v>
      </c>
      <c r="E8" s="43" t="s">
        <v>19</v>
      </c>
    </row>
    <row r="9" spans="1:5" ht="19.5" customHeight="1" x14ac:dyDescent="0.25">
      <c r="A9" s="28">
        <v>3</v>
      </c>
      <c r="B9" s="102" t="s">
        <v>32</v>
      </c>
      <c r="C9" s="67" t="s">
        <v>44</v>
      </c>
      <c r="D9" s="48" t="s">
        <v>49</v>
      </c>
      <c r="E9" s="26">
        <v>6.2</v>
      </c>
    </row>
    <row r="10" spans="1:5" ht="19.5" customHeight="1" x14ac:dyDescent="0.25">
      <c r="A10" s="28">
        <v>13</v>
      </c>
      <c r="B10" s="103"/>
      <c r="C10" s="48" t="s">
        <v>46</v>
      </c>
      <c r="D10" s="68" t="s">
        <v>50</v>
      </c>
      <c r="E10" s="26">
        <v>-6.2</v>
      </c>
    </row>
    <row r="11" spans="1:5" ht="18" customHeight="1" x14ac:dyDescent="0.2">
      <c r="A11" s="46">
        <v>46</v>
      </c>
      <c r="B11" s="69"/>
      <c r="C11" s="47" t="s">
        <v>1</v>
      </c>
      <c r="D11" s="47"/>
      <c r="E11" s="27">
        <f>SUM(E12:E16)</f>
        <v>29.599999999999994</v>
      </c>
    </row>
    <row r="12" spans="1:5" ht="18" customHeight="1" x14ac:dyDescent="0.25">
      <c r="A12" s="79" t="s">
        <v>91</v>
      </c>
      <c r="B12" s="80" t="s">
        <v>32</v>
      </c>
      <c r="C12" s="81" t="s">
        <v>1</v>
      </c>
      <c r="D12" s="74" t="s">
        <v>90</v>
      </c>
      <c r="E12" s="82">
        <v>40</v>
      </c>
    </row>
    <row r="13" spans="1:5" ht="44.25" customHeight="1" x14ac:dyDescent="0.25">
      <c r="A13" s="28" t="s">
        <v>68</v>
      </c>
      <c r="B13" s="104" t="s">
        <v>53</v>
      </c>
      <c r="C13" s="100" t="s">
        <v>1</v>
      </c>
      <c r="D13" s="48" t="s">
        <v>70</v>
      </c>
      <c r="E13" s="26">
        <v>7</v>
      </c>
    </row>
    <row r="14" spans="1:5" ht="30.75" customHeight="1" x14ac:dyDescent="0.25">
      <c r="A14" s="28" t="s">
        <v>69</v>
      </c>
      <c r="B14" s="105"/>
      <c r="C14" s="101"/>
      <c r="D14" s="48" t="s">
        <v>71</v>
      </c>
      <c r="E14" s="26">
        <v>-7</v>
      </c>
    </row>
    <row r="15" spans="1:5" ht="20.100000000000001" customHeight="1" x14ac:dyDescent="0.25">
      <c r="A15" s="78" t="s">
        <v>72</v>
      </c>
      <c r="B15" s="61" t="s">
        <v>74</v>
      </c>
      <c r="C15" s="67" t="s">
        <v>1</v>
      </c>
      <c r="D15" s="48" t="s">
        <v>73</v>
      </c>
      <c r="E15" s="26">
        <v>29.6</v>
      </c>
    </row>
    <row r="16" spans="1:5" ht="18" customHeight="1" x14ac:dyDescent="0.25">
      <c r="A16" s="83" t="s">
        <v>88</v>
      </c>
      <c r="B16" s="80" t="s">
        <v>89</v>
      </c>
      <c r="C16" s="84" t="s">
        <v>1</v>
      </c>
      <c r="D16" s="85" t="s">
        <v>87</v>
      </c>
      <c r="E16" s="82">
        <v>-40</v>
      </c>
    </row>
    <row r="17" spans="1:5" ht="20.100000000000001" customHeight="1" x14ac:dyDescent="0.25">
      <c r="A17" s="97" t="s">
        <v>51</v>
      </c>
      <c r="B17" s="97"/>
      <c r="C17" s="97"/>
      <c r="D17" s="97"/>
      <c r="E17" s="82">
        <f>SUM(E9:E10,E12)</f>
        <v>40</v>
      </c>
    </row>
    <row r="18" spans="1:5" ht="20.100000000000001" customHeight="1" x14ac:dyDescent="0.25">
      <c r="A18" s="97" t="s">
        <v>54</v>
      </c>
      <c r="B18" s="97"/>
      <c r="C18" s="97"/>
      <c r="D18" s="97"/>
      <c r="E18" s="26">
        <f>SUM(E13:E14)</f>
        <v>0</v>
      </c>
    </row>
    <row r="19" spans="1:5" ht="16.5" customHeight="1" x14ac:dyDescent="0.25">
      <c r="A19" s="97" t="s">
        <v>79</v>
      </c>
      <c r="B19" s="97"/>
      <c r="C19" s="97"/>
      <c r="D19" s="97"/>
      <c r="E19" s="26">
        <f>SUM(E15)</f>
        <v>29.6</v>
      </c>
    </row>
    <row r="20" spans="1:5" ht="16.5" customHeight="1" x14ac:dyDescent="0.25">
      <c r="A20" s="106" t="s">
        <v>92</v>
      </c>
      <c r="B20" s="106"/>
      <c r="C20" s="106"/>
      <c r="D20" s="106"/>
      <c r="E20" s="82">
        <f>SUM(E16)</f>
        <v>-40</v>
      </c>
    </row>
    <row r="21" spans="1:5" ht="16.5" customHeight="1" x14ac:dyDescent="0.2">
      <c r="A21" s="98" t="s">
        <v>2</v>
      </c>
      <c r="B21" s="98"/>
      <c r="C21" s="98"/>
      <c r="D21" s="98"/>
      <c r="E21" s="27">
        <f>SUM(E17:E20)</f>
        <v>29.599999999999994</v>
      </c>
    </row>
    <row r="22" spans="1:5" ht="16.5" customHeight="1" x14ac:dyDescent="0.2">
      <c r="A22" s="97" t="s">
        <v>16</v>
      </c>
      <c r="B22" s="97"/>
      <c r="C22" s="97"/>
      <c r="D22" s="97"/>
      <c r="E22" s="27"/>
    </row>
    <row r="23" spans="1:5" ht="16.5" customHeight="1" x14ac:dyDescent="0.2">
      <c r="A23" s="98" t="s">
        <v>14</v>
      </c>
      <c r="B23" s="98"/>
      <c r="C23" s="98"/>
      <c r="D23" s="98"/>
      <c r="E23" s="27">
        <f>E21-E22</f>
        <v>29.599999999999994</v>
      </c>
    </row>
  </sheetData>
  <mergeCells count="14">
    <mergeCell ref="A19:D19"/>
    <mergeCell ref="A23:D23"/>
    <mergeCell ref="A22:D22"/>
    <mergeCell ref="A21:D21"/>
    <mergeCell ref="D1:E1"/>
    <mergeCell ref="D3:E3"/>
    <mergeCell ref="D4:E4"/>
    <mergeCell ref="A6:E6"/>
    <mergeCell ref="C13:C14"/>
    <mergeCell ref="B9:B10"/>
    <mergeCell ref="B13:B14"/>
    <mergeCell ref="A17:D17"/>
    <mergeCell ref="A18:D18"/>
    <mergeCell ref="A20:D20"/>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C28" sqref="C28"/>
    </sheetView>
  </sheetViews>
  <sheetFormatPr defaultColWidth="9.140625" defaultRowHeight="15" x14ac:dyDescent="0.25"/>
  <cols>
    <col min="1" max="1" width="4.85546875" style="25" customWidth="1"/>
    <col min="2" max="2" width="7.5703125" style="25" customWidth="1"/>
    <col min="3" max="3" width="39.85546875" style="25" customWidth="1"/>
    <col min="4" max="4" width="65.5703125" style="25" customWidth="1"/>
    <col min="5" max="5" width="12.42578125" style="25" customWidth="1"/>
    <col min="6" max="6" width="9.140625" style="25"/>
    <col min="7" max="7" width="9.42578125" style="25" bestFit="1" customWidth="1"/>
    <col min="8" max="16384" width="9.140625" style="25"/>
  </cols>
  <sheetData>
    <row r="1" spans="1:6" ht="15" customHeight="1" x14ac:dyDescent="0.25">
      <c r="D1" s="95" t="s">
        <v>20</v>
      </c>
      <c r="E1" s="95"/>
    </row>
    <row r="2" spans="1:6" ht="16.149999999999999" customHeight="1" x14ac:dyDescent="0.25">
      <c r="D2" s="95" t="s">
        <v>56</v>
      </c>
      <c r="E2" s="95"/>
    </row>
    <row r="3" spans="1:6" ht="15" customHeight="1" x14ac:dyDescent="0.25">
      <c r="D3" s="95" t="s">
        <v>28</v>
      </c>
      <c r="E3" s="95"/>
    </row>
    <row r="4" spans="1:6" ht="15" customHeight="1" x14ac:dyDescent="0.25">
      <c r="D4" s="94" t="s">
        <v>25</v>
      </c>
      <c r="E4" s="94"/>
    </row>
    <row r="5" spans="1:6" ht="15" customHeight="1" x14ac:dyDescent="0.25">
      <c r="E5" s="19"/>
    </row>
    <row r="6" spans="1:6" ht="18.75" customHeight="1" x14ac:dyDescent="0.25">
      <c r="A6" s="109" t="s">
        <v>30</v>
      </c>
      <c r="B6" s="109"/>
      <c r="C6" s="109"/>
      <c r="D6" s="109"/>
      <c r="E6" s="109"/>
      <c r="F6" s="109"/>
    </row>
    <row r="7" spans="1:6" ht="16.5" customHeight="1" x14ac:dyDescent="0.25">
      <c r="E7" s="34" t="s">
        <v>13</v>
      </c>
    </row>
    <row r="8" spans="1:6" ht="46.5" customHeight="1" x14ac:dyDescent="0.25">
      <c r="A8" s="45" t="s">
        <v>11</v>
      </c>
      <c r="B8" s="45" t="s">
        <v>4</v>
      </c>
      <c r="C8" s="45" t="s">
        <v>8</v>
      </c>
      <c r="D8" s="45" t="s">
        <v>9</v>
      </c>
      <c r="E8" s="45" t="s">
        <v>19</v>
      </c>
    </row>
    <row r="9" spans="1:6" ht="31.5" customHeight="1" x14ac:dyDescent="0.25">
      <c r="A9" s="49">
        <v>18</v>
      </c>
      <c r="B9" s="64" t="s">
        <v>53</v>
      </c>
      <c r="C9" s="23" t="s">
        <v>1</v>
      </c>
      <c r="D9" s="4" t="s">
        <v>75</v>
      </c>
      <c r="E9" s="29">
        <v>23.4</v>
      </c>
    </row>
    <row r="10" spans="1:6" ht="18" customHeight="1" x14ac:dyDescent="0.25">
      <c r="A10" s="63">
        <v>23</v>
      </c>
      <c r="B10" s="110" t="s">
        <v>22</v>
      </c>
      <c r="C10" s="113" t="s">
        <v>1</v>
      </c>
      <c r="D10" s="60" t="s">
        <v>67</v>
      </c>
      <c r="E10" s="29">
        <v>-1.0069999999999999</v>
      </c>
    </row>
    <row r="11" spans="1:6" ht="18" customHeight="1" x14ac:dyDescent="0.25">
      <c r="A11" s="63">
        <v>24</v>
      </c>
      <c r="B11" s="111"/>
      <c r="C11" s="114"/>
      <c r="D11" s="60" t="s">
        <v>76</v>
      </c>
      <c r="E11" s="29">
        <v>21.187000000000001</v>
      </c>
    </row>
    <row r="12" spans="1:6" ht="18" customHeight="1" x14ac:dyDescent="0.25">
      <c r="A12" s="63">
        <v>25</v>
      </c>
      <c r="B12" s="112"/>
      <c r="C12" s="23" t="s">
        <v>65</v>
      </c>
      <c r="D12" s="23" t="s">
        <v>66</v>
      </c>
      <c r="E12" s="29">
        <v>-50.347000000000001</v>
      </c>
    </row>
    <row r="13" spans="1:6" ht="16.5" customHeight="1" x14ac:dyDescent="0.25">
      <c r="A13" s="71">
        <v>39</v>
      </c>
      <c r="B13" s="110" t="s">
        <v>22</v>
      </c>
      <c r="C13" s="23" t="s">
        <v>43</v>
      </c>
      <c r="D13" s="113" t="s">
        <v>76</v>
      </c>
      <c r="E13" s="29">
        <v>0.98299999999999998</v>
      </c>
    </row>
    <row r="14" spans="1:6" ht="16.5" customHeight="1" x14ac:dyDescent="0.25">
      <c r="A14" s="71">
        <v>40</v>
      </c>
      <c r="B14" s="112"/>
      <c r="C14" s="48" t="s">
        <v>45</v>
      </c>
      <c r="D14" s="114"/>
      <c r="E14" s="29">
        <v>5.8129999999999997</v>
      </c>
    </row>
    <row r="15" spans="1:6" ht="16.5" customHeight="1" x14ac:dyDescent="0.25">
      <c r="A15" s="70">
        <v>41</v>
      </c>
      <c r="B15" s="72" t="s">
        <v>32</v>
      </c>
      <c r="C15" s="73" t="s">
        <v>1</v>
      </c>
      <c r="D15" s="74" t="s">
        <v>86</v>
      </c>
      <c r="E15" s="75">
        <v>64.114999999999995</v>
      </c>
    </row>
    <row r="16" spans="1:6" ht="16.5" customHeight="1" x14ac:dyDescent="0.25">
      <c r="A16" s="108" t="s">
        <v>51</v>
      </c>
      <c r="B16" s="108"/>
      <c r="C16" s="108"/>
      <c r="D16" s="108"/>
      <c r="E16" s="75">
        <f>SUM(E15)</f>
        <v>64.114999999999995</v>
      </c>
    </row>
    <row r="17" spans="1:5" ht="15.95" customHeight="1" x14ac:dyDescent="0.25">
      <c r="A17" s="108" t="s">
        <v>54</v>
      </c>
      <c r="B17" s="108"/>
      <c r="C17" s="108"/>
      <c r="D17" s="108"/>
      <c r="E17" s="29">
        <f>SUM(E9)</f>
        <v>23.4</v>
      </c>
    </row>
    <row r="18" spans="1:5" ht="15.95" customHeight="1" x14ac:dyDescent="0.25">
      <c r="A18" s="108" t="s">
        <v>23</v>
      </c>
      <c r="B18" s="108"/>
      <c r="C18" s="108"/>
      <c r="D18" s="108"/>
      <c r="E18" s="29">
        <f>SUM(E10:E14)</f>
        <v>-23.371000000000002</v>
      </c>
    </row>
    <row r="19" spans="1:5" ht="15.95" customHeight="1" x14ac:dyDescent="0.25">
      <c r="A19" s="107" t="s">
        <v>14</v>
      </c>
      <c r="B19" s="107"/>
      <c r="C19" s="107"/>
      <c r="D19" s="107"/>
      <c r="E19" s="76">
        <f>SUM(E16:E18)</f>
        <v>64.143999999999977</v>
      </c>
    </row>
    <row r="21" spans="1:5" x14ac:dyDescent="0.25">
      <c r="D21" s="34"/>
      <c r="E21" s="37"/>
    </row>
    <row r="23" spans="1:5" x14ac:dyDescent="0.25">
      <c r="E23" s="37"/>
    </row>
    <row r="26" spans="1:5" x14ac:dyDescent="0.25">
      <c r="D26" s="25" t="s">
        <v>85</v>
      </c>
    </row>
  </sheetData>
  <mergeCells count="13">
    <mergeCell ref="A19:D19"/>
    <mergeCell ref="A17:D17"/>
    <mergeCell ref="D1:E1"/>
    <mergeCell ref="D2:E2"/>
    <mergeCell ref="D3:E3"/>
    <mergeCell ref="D4:E4"/>
    <mergeCell ref="A6:F6"/>
    <mergeCell ref="B10:B12"/>
    <mergeCell ref="D13:D14"/>
    <mergeCell ref="B13:B14"/>
    <mergeCell ref="A18:D18"/>
    <mergeCell ref="C10:C11"/>
    <mergeCell ref="A16:D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D33" sqref="D32:D33"/>
    </sheetView>
  </sheetViews>
  <sheetFormatPr defaultColWidth="9.140625" defaultRowHeight="15" x14ac:dyDescent="0.2"/>
  <cols>
    <col min="1" max="1" width="4" style="50" customWidth="1"/>
    <col min="2" max="2" width="10.28515625" style="50" customWidth="1"/>
    <col min="3" max="3" width="41.28515625" style="50" customWidth="1"/>
    <col min="4" max="4" width="49.7109375" style="50" customWidth="1"/>
    <col min="5" max="5" width="12.7109375" style="50" customWidth="1"/>
    <col min="6" max="16384" width="9.140625" style="50"/>
  </cols>
  <sheetData>
    <row r="1" spans="1:5" ht="12.75" customHeight="1" x14ac:dyDescent="0.2">
      <c r="D1" s="95" t="s">
        <v>20</v>
      </c>
      <c r="E1" s="95"/>
    </row>
    <row r="2" spans="1:5" ht="12.75" customHeight="1" x14ac:dyDescent="0.2">
      <c r="D2" s="95" t="s">
        <v>56</v>
      </c>
      <c r="E2" s="95"/>
    </row>
    <row r="3" spans="1:5" ht="12.75" customHeight="1" x14ac:dyDescent="0.2">
      <c r="D3" s="95" t="s">
        <v>28</v>
      </c>
      <c r="E3" s="95"/>
    </row>
    <row r="4" spans="1:5" ht="15" customHeight="1" x14ac:dyDescent="0.2">
      <c r="D4" s="95" t="s">
        <v>47</v>
      </c>
      <c r="E4" s="95"/>
    </row>
    <row r="5" spans="1:5" ht="15" customHeight="1" x14ac:dyDescent="0.2"/>
    <row r="6" spans="1:5" ht="29.25" customHeight="1" x14ac:dyDescent="0.2">
      <c r="A6" s="117" t="s">
        <v>48</v>
      </c>
      <c r="B6" s="117"/>
      <c r="C6" s="117"/>
      <c r="D6" s="117"/>
      <c r="E6" s="117"/>
    </row>
    <row r="7" spans="1:5" ht="15" customHeight="1" x14ac:dyDescent="0.2">
      <c r="E7" s="58" t="s">
        <v>13</v>
      </c>
    </row>
    <row r="8" spans="1:5" ht="45.75" customHeight="1" x14ac:dyDescent="0.2">
      <c r="A8" s="51" t="s">
        <v>5</v>
      </c>
      <c r="B8" s="51" t="s">
        <v>4</v>
      </c>
      <c r="C8" s="51" t="s">
        <v>8</v>
      </c>
      <c r="D8" s="51" t="s">
        <v>9</v>
      </c>
      <c r="E8" s="51" t="s">
        <v>19</v>
      </c>
    </row>
    <row r="9" spans="1:5" ht="18" customHeight="1" x14ac:dyDescent="0.25">
      <c r="A9" s="51">
        <v>21</v>
      </c>
      <c r="B9" s="62" t="s">
        <v>22</v>
      </c>
      <c r="C9" s="48" t="s">
        <v>63</v>
      </c>
      <c r="D9" s="48" t="s">
        <v>64</v>
      </c>
      <c r="E9" s="55">
        <v>3</v>
      </c>
    </row>
    <row r="10" spans="1:5" ht="16.5" customHeight="1" x14ac:dyDescent="0.25">
      <c r="A10" s="116" t="s">
        <v>23</v>
      </c>
      <c r="B10" s="116"/>
      <c r="C10" s="116"/>
      <c r="D10" s="116"/>
      <c r="E10" s="26">
        <f>SUM(E9:E9)</f>
        <v>3</v>
      </c>
    </row>
    <row r="11" spans="1:5" ht="16.5" customHeight="1" x14ac:dyDescent="0.2">
      <c r="A11" s="115" t="s">
        <v>14</v>
      </c>
      <c r="B11" s="115"/>
      <c r="C11" s="115"/>
      <c r="D11" s="115"/>
      <c r="E11" s="27">
        <f>SUM(E10)</f>
        <v>3</v>
      </c>
    </row>
  </sheetData>
  <mergeCells count="7">
    <mergeCell ref="A11:D11"/>
    <mergeCell ref="A10:D10"/>
    <mergeCell ref="D1:E1"/>
    <mergeCell ref="D2:E2"/>
    <mergeCell ref="D3:E3"/>
    <mergeCell ref="D4:E4"/>
    <mergeCell ref="A6:E6"/>
  </mergeCells>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4"/>
  <sheetViews>
    <sheetView workbookViewId="0">
      <selection activeCell="C27" sqref="C27"/>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12"/>
      <c r="D1" s="20" t="s">
        <v>20</v>
      </c>
    </row>
    <row r="2" spans="1:4" ht="13.5" customHeight="1" x14ac:dyDescent="0.2">
      <c r="C2" s="12"/>
      <c r="D2" s="20" t="s">
        <v>56</v>
      </c>
    </row>
    <row r="3" spans="1:4" ht="13.5" customHeight="1" x14ac:dyDescent="0.2">
      <c r="C3" s="12"/>
      <c r="D3" s="20" t="s">
        <v>28</v>
      </c>
    </row>
    <row r="4" spans="1:4" ht="13.5" customHeight="1" x14ac:dyDescent="0.2">
      <c r="C4" s="12"/>
      <c r="D4" s="31" t="s">
        <v>21</v>
      </c>
    </row>
    <row r="5" spans="1:4" x14ac:dyDescent="0.25">
      <c r="D5" s="11"/>
    </row>
    <row r="6" spans="1:4" ht="45" customHeight="1" x14ac:dyDescent="0.2">
      <c r="A6" s="118" t="s">
        <v>31</v>
      </c>
      <c r="B6" s="118"/>
      <c r="C6" s="118"/>
      <c r="D6" s="118"/>
    </row>
    <row r="7" spans="1:4" ht="15" customHeight="1" x14ac:dyDescent="0.2">
      <c r="D7" s="7" t="s">
        <v>13</v>
      </c>
    </row>
    <row r="8" spans="1:4" ht="35.25" customHeight="1" x14ac:dyDescent="0.2">
      <c r="A8" s="15" t="s">
        <v>11</v>
      </c>
      <c r="B8" s="14" t="s">
        <v>4</v>
      </c>
      <c r="C8" s="14" t="s">
        <v>3</v>
      </c>
      <c r="D8" s="18" t="s">
        <v>0</v>
      </c>
    </row>
    <row r="9" spans="1:4" ht="25.5" customHeight="1" x14ac:dyDescent="0.25">
      <c r="A9" s="52">
        <v>1</v>
      </c>
      <c r="B9" s="17" t="s">
        <v>32</v>
      </c>
      <c r="C9" s="23" t="s">
        <v>52</v>
      </c>
      <c r="D9" s="77">
        <f>SUM('savivaldybės funkcijos(3)'!E17,'kt_ dotacijos (6)'!E16)</f>
        <v>104.11499999999999</v>
      </c>
    </row>
    <row r="10" spans="1:4" ht="25.5" customHeight="1" x14ac:dyDescent="0.25">
      <c r="A10" s="59">
        <v>2</v>
      </c>
      <c r="B10" s="17" t="s">
        <v>53</v>
      </c>
      <c r="C10" s="23" t="s">
        <v>55</v>
      </c>
      <c r="D10" s="13">
        <f>SUM('savivaldybės funkcijos(3)'!E18,'kt_ dotacijos (6)'!E17)</f>
        <v>23.4</v>
      </c>
    </row>
    <row r="11" spans="1:4" ht="24.95" customHeight="1" x14ac:dyDescent="0.25">
      <c r="A11" s="15">
        <v>4</v>
      </c>
      <c r="B11" s="17" t="s">
        <v>22</v>
      </c>
      <c r="C11" s="21" t="s">
        <v>10</v>
      </c>
      <c r="D11" s="13">
        <f>SUM('kt_ dotacijos (6)'!E18,'biud_ist_pajamos(7)'!E10)</f>
        <v>-20.371000000000002</v>
      </c>
    </row>
    <row r="12" spans="1:4" ht="24.95" customHeight="1" x14ac:dyDescent="0.25">
      <c r="A12" s="65">
        <v>5</v>
      </c>
      <c r="B12" s="17" t="s">
        <v>74</v>
      </c>
      <c r="C12" s="23" t="s">
        <v>82</v>
      </c>
      <c r="D12" s="13">
        <f>SUM('savivaldybės funkcijos(3)'!E19)</f>
        <v>29.6</v>
      </c>
    </row>
    <row r="13" spans="1:4" ht="24.95" customHeight="1" x14ac:dyDescent="0.25">
      <c r="A13" s="86">
        <v>7</v>
      </c>
      <c r="B13" s="87" t="s">
        <v>89</v>
      </c>
      <c r="C13" s="73" t="s">
        <v>93</v>
      </c>
      <c r="D13" s="77">
        <f>SUM('savivaldybės funkcijos(3)'!E20)</f>
        <v>-40</v>
      </c>
    </row>
    <row r="14" spans="1:4" ht="16.5" customHeight="1" x14ac:dyDescent="0.2">
      <c r="A14" s="32">
        <v>9</v>
      </c>
      <c r="B14" s="123" t="s">
        <v>12</v>
      </c>
      <c r="C14" s="124"/>
      <c r="D14" s="39">
        <f>SUM(D9:D13)</f>
        <v>96.743999999999971</v>
      </c>
    </row>
    <row r="15" spans="1:4" ht="16.5" customHeight="1" x14ac:dyDescent="0.25">
      <c r="A15" s="32">
        <v>10</v>
      </c>
      <c r="B15" s="119" t="s">
        <v>18</v>
      </c>
      <c r="C15" s="120"/>
      <c r="D15" s="16">
        <f>'savivaldybės funkcijos(3)'!E22</f>
        <v>0</v>
      </c>
    </row>
    <row r="16" spans="1:4" ht="16.5" customHeight="1" x14ac:dyDescent="0.2">
      <c r="A16" s="32">
        <v>11</v>
      </c>
      <c r="B16" s="121" t="s">
        <v>17</v>
      </c>
      <c r="C16" s="122"/>
      <c r="D16" s="39">
        <f>D14-D15</f>
        <v>96.743999999999971</v>
      </c>
    </row>
    <row r="17" spans="3:4" x14ac:dyDescent="0.2">
      <c r="C17" s="7"/>
    </row>
    <row r="18" spans="3:4" x14ac:dyDescent="0.2">
      <c r="D18" s="33"/>
    </row>
    <row r="20" spans="3:4" x14ac:dyDescent="0.2">
      <c r="D20" s="33"/>
    </row>
    <row r="24" spans="3:4" x14ac:dyDescent="0.25">
      <c r="D24" s="37"/>
    </row>
  </sheetData>
  <mergeCells count="4">
    <mergeCell ref="A6:D6"/>
    <mergeCell ref="B15:C15"/>
    <mergeCell ref="B16:C16"/>
    <mergeCell ref="B14:C1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5</vt:i4>
      </vt:variant>
    </vt:vector>
  </HeadingPairs>
  <TitlesOfParts>
    <vt:vector size="11" baseType="lpstr">
      <vt:lpstr>pajamos (1)</vt:lpstr>
      <vt:lpstr>įmokos(2)</vt:lpstr>
      <vt:lpstr>savivaldybės funkcijos(3)</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2024-05-21T05:45:57Z</cp:lastPrinted>
  <dcterms:created xsi:type="dcterms:W3CDTF">2002-11-07T10:01:21Z</dcterms:created>
  <dcterms:modified xsi:type="dcterms:W3CDTF">2024-05-21T06:41:17Z</dcterms:modified>
</cp:coreProperties>
</file>