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H69" i="3"/>
  <c r="G69" i="3"/>
  <c r="K74" i="3"/>
  <c r="J74" i="3"/>
  <c r="I74" i="3"/>
  <c r="S74" i="3" s="1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S49" i="3" s="1"/>
  <c r="H49" i="3"/>
  <c r="G49" i="3"/>
  <c r="K56" i="3"/>
  <c r="J56" i="3"/>
  <c r="H56" i="3"/>
  <c r="G56" i="3"/>
  <c r="S56" i="3" s="1"/>
  <c r="K46" i="3"/>
  <c r="J46" i="3"/>
  <c r="I46" i="3"/>
  <c r="S46" i="3" s="1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9" i="3"/>
  <c r="G179" i="3"/>
  <c r="K111" i="3"/>
  <c r="J111" i="3"/>
  <c r="I111" i="3"/>
  <c r="H111" i="3"/>
  <c r="G111" i="3"/>
  <c r="K108" i="3"/>
  <c r="J108" i="3"/>
  <c r="I108" i="3"/>
  <c r="S108" i="3" s="1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H97" i="3"/>
  <c r="G97" i="3"/>
  <c r="H92" i="3"/>
  <c r="I92" i="3"/>
  <c r="J92" i="3"/>
  <c r="K92" i="3"/>
  <c r="H87" i="3"/>
  <c r="I87" i="3"/>
  <c r="S87" i="3" s="1"/>
  <c r="J87" i="3"/>
  <c r="K87" i="3"/>
  <c r="G87" i="3"/>
  <c r="S69" i="3" l="1"/>
  <c r="S97" i="3"/>
  <c r="S111" i="3"/>
  <c r="S43" i="3"/>
  <c r="S62" i="3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H136" i="3"/>
  <c r="G136" i="3"/>
  <c r="G137" i="3" s="1"/>
  <c r="K124" i="3"/>
  <c r="J124" i="3"/>
  <c r="I124" i="3"/>
  <c r="H124" i="3"/>
  <c r="G124" i="3"/>
  <c r="K121" i="3"/>
  <c r="J121" i="3"/>
  <c r="I121" i="3"/>
  <c r="H121" i="3"/>
  <c r="G121" i="3"/>
  <c r="K183" i="3" l="1"/>
  <c r="S136" i="3"/>
  <c r="H183" i="3"/>
  <c r="S124" i="3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<sst xmlns="http://schemas.openxmlformats.org/spreadsheetml/2006/main" count="1018" uniqueCount="316">
  <si>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</si>
  <si>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</si>
  <si>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</si>
  <si>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</si>
  <si>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</si>
  <si>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</si>
  <si>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</si>
  <si>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</si>
  <si>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</si>
  <si>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</si>
  <si>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</si>
  <si>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</si>
  <si>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</si>
  <si>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</si>
  <si>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</si>
  <si>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</si>
  <si>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</si>
  <si>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</si>
  <si>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</si>
  <si>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</si>
  <si>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</si>
  <si>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</si>
  <si>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</si>
  <si>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</si>
  <si>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</si>
  <si>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</si>
  <si>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</si>
  <si>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</si>
  <si>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</si>
  <si>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</si>
  <si>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</si>
  <si>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</si>
  <si>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</si>
  <si>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</si>
  <si>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</si>
  <si>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</si>
  <si>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</si>
  <si>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</si>
  <si>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</si>
  <si>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</si>
  <si>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</si>
  <si>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</si>
  <si>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</si>
  <si>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</si>
  <si>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</si>
  <si>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</si>
  <si>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</si>
  <si>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</si>
  <si>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</si>
  <si>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</si>
  <si>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</si>
  <si>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</si>
  <si>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</si>
  <si>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</si>
  <si>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</si>
  <si>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</si>
  <si>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</si>
  <si>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</si>
  <si>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</si>
  <si>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</si>
  <si>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</si>
  <si>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</si>
  <si>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</si>
  <si>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</si>
  <si>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</si>
  <si>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</si>
  <si>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</si>
  <si>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</si>
  <si>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</si>
  <si>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</si>
  <si>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</si>
  <si>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</si>
  <si>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</si>
  <si>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</si>
  <si>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</si>
  <si>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</si>
  <si>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</si>
  <si>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</si>
  <si>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</si>
  <si>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</si>
  <si>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</si>
  <si>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</si>
  <si>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</si>
  <si>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</si>
  <si>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</si>
  <si>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</si>
  <si>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</si>
  <si>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</si>
  <si>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</si>
  <si>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</si>
  <si>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</si>
  <si>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</si>
  <si>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</si>
  <si>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</si>
  <si>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</si>
  <si>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</si>
  <si>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</si>
  <si>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</si>
  <si>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</si>
  <si>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</si>
  <si>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</si>
  <si>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</si>
  <si>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</si>
  <si>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</si>
  <si>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</si>
  <si>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</si>
  <si>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</si>
  <si>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</si>
  <si>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</si>
  <si>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</si>
  <si>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</si>
  <si>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</si>
  <si>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</si>
  <si>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</si>
  <si>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</si>
  <si>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</si>
  <si>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</si>
  <si>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</si>
  <si>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</si>
  <si>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</si>
  <si>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</si>
  <si>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</si>
  <si>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</si>
  <si>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</si>
  <si>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</si>
  <si>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</si>
  <si>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</si>
  <si>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</si>
  <si>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</si>
  <si>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</si>
  <si>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</si>
  <si>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</si>
  <si>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</si>
  <si>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</si>
  <si>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</si>
  <si>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</si>
  <si>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</si>
  <si>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</si>
  <si>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</si>
  <si>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</si>
  <si>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</si>
  <si>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</si>
  <si>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</si>
  <si>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</si>
  <si>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</si>
  <si>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</si>
  <si>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</si>
  <si>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</si>
  <si>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</si>
  <si>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</si>
  <si>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</si>
  <si>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</si>
  <si>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</si>
  <si>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</si>
  <si>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</si>
  <si>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</si>
  <si>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</si>
  <si>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</si>
  <si>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</si>
  <si>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</si>
  <si>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</si>
  <si>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</si>
  <si>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</si>
  <si>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</si>
  <si>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</si>
  <si>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</si>
  <si>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</si>
  <si>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</si>
  <si>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</si>
  <si>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</si>
  <si>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</si>
  <si>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</si>
  <si>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</si>
  <si>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</si>
  <si>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</si>
  <si>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</si>
  <si>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</si>
  <si>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</si>
  <si>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</si>
  <si>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</si>
  <si>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</si>
  <si>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</si>
  <si>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</si>
  <si>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</si>
  <si>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</si>
  <si>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</si>
  <si>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</si>
  <si>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</si>
  <si>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</si>
  <si>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</si>
  <si>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</si>
  <si>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</si>
  <si>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</si>
  <si>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</si>
  <si>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</si>
  <si>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</si>
  <si>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</si>
  <si>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</si>
  <si>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</si>
  <si>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</si>
  <si>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</si>
  <si>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</si>
  <si>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</si>
  <si>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</si>
  <si>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</si>
  <si>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</si>
  <si>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</si>
  <si>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</si>
  <si>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</si>
  <si>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</si>
  <si>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</si>
  <si>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</si>
  <si>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</si>
  <si>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</si>
  <si>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</si>
  <si>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</si>
  <si>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</si>
  <si>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</si>
  <si>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</si>
  <si>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</si>
  <si>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</si>
  <si>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</si>
  <si>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</si>
  <si>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</si>
  <si>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</si>
  <si>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</si>
  <si>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</si>
  <si>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</si>
  <si>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</si>
  <si>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</si>
  <si>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</si>
  <si>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</si>
  <si>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</si>
  <si>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</si>
  <si>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</si>
  <si>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</si>
  <si>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</si>
  <si>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</si>
  <si>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</si>
  <si>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</si>
  <si>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</si>
  <si>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</si>
  <si>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</si>
  <si>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</si>
  <si>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</si>
  <si>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</si>
  <si>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</si>
  <si>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</si>
  <si>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</si>
  <si>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</si>
  <si>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</si>
  <si>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</si>
  <si>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</si>
  <si>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</si>
  <si>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</si>
  <si>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</si>
  <si>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</si>
  <si>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</si>
  <si>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</si>
  <si>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</si>
  <si>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</si>
  <si>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</si>
  <si>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</si>
  <si>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</si>
  <si>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</si>
  <si>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</si>
  <si>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</si>
  <si>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</si>
  <si>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</si>
  <si>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</si>
  <si>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</si>
  <si>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</si>
  <si>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</si>
  <si>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</si>
  <si>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</si>
  <si>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</si>
  <si>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</si>
  <si>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</si>
  <si>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</si>
  <si>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</si>
  <si>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</si>
  <si>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</si>
  <si>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</si>
  <si>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</si>
  <si>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</si>
  <si>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</si>
  <si>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</si>
  <si>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</si>
  <si>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</si>
  <si>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</si>
  <si>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</si>
  <si>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</si>
  <si>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</si>
  <si>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</si>
  <si>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</si>
  <si>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</si>
  <si>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</si>
  <si>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</si>
  <si>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</si>
  <si>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</si>
  <si>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</si>
  <si>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</si>
  <si>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</si>
  <si>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</si>
  <si>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</si>
  <si>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</si>
  <si>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</si>
  <si>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</si>
  <si>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</si>
  <si>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</si>
  <si>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</si>
  <si>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</si>
  <si>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</si>
  <si>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SB </t>
  </si>
  <si>
    <t xml:space="preserve">tarybos 2023 m. Lapkričio 30  d. </t>
  </si>
  <si>
    <t xml:space="preserve">tarybos 2023 m. lapkričio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</si>
</sst>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2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abSelected="1" zoomScaleNormal="100" workbookViewId="0">
      <pane ySplit="10" topLeftCell="A29" activePane="bottomLeft" state="frozen"/>
      <selection pane="bottomLeft" activeCell="W35" sqref="W35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customWidth="1"/>
    <col min="21" max="16384" width="9.140625" style="1"/>
  </cols>
  <sheetData>
    <row r="1" spans="1:22" ht="13.5" customHeight="1" x14ac:dyDescent="0.2">
      <c r="J1" s="157" t="s">
        <v>301</v>
      </c>
      <c r="K1" s="157"/>
      <c r="L1" s="157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314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8" t="s">
        <v>310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</row>
    <row r="9" spans="1:22" ht="25.5" customHeight="1" x14ac:dyDescent="0.2">
      <c r="A9" s="200" t="s">
        <v>14</v>
      </c>
      <c r="B9" s="200" t="s">
        <v>292</v>
      </c>
      <c r="C9" s="200" t="s">
        <v>15</v>
      </c>
      <c r="D9" s="200" t="s">
        <v>16</v>
      </c>
      <c r="E9" s="200" t="s">
        <v>6</v>
      </c>
      <c r="F9" s="200" t="s">
        <v>293</v>
      </c>
      <c r="G9" s="206" t="s">
        <v>297</v>
      </c>
      <c r="H9" s="200" t="s">
        <v>294</v>
      </c>
      <c r="I9" s="200" t="s">
        <v>295</v>
      </c>
      <c r="J9" s="200" t="s">
        <v>303</v>
      </c>
      <c r="K9" s="200" t="s">
        <v>304</v>
      </c>
      <c r="L9" s="200" t="s">
        <v>296</v>
      </c>
      <c r="M9" s="202" t="s">
        <v>10</v>
      </c>
      <c r="N9" s="202" t="s">
        <v>280</v>
      </c>
      <c r="O9" s="202"/>
      <c r="P9" s="224" t="s">
        <v>281</v>
      </c>
      <c r="Q9" s="225"/>
      <c r="R9" s="226"/>
      <c r="S9" s="218" t="s">
        <v>32</v>
      </c>
    </row>
    <row r="10" spans="1:22" ht="36" customHeight="1" x14ac:dyDescent="0.2">
      <c r="A10" s="201"/>
      <c r="B10" s="201"/>
      <c r="C10" s="201"/>
      <c r="D10" s="201"/>
      <c r="E10" s="201"/>
      <c r="F10" s="201"/>
      <c r="G10" s="200"/>
      <c r="H10" s="201"/>
      <c r="I10" s="201"/>
      <c r="J10" s="201"/>
      <c r="K10" s="201"/>
      <c r="L10" s="201"/>
      <c r="M10" s="203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9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4" t="s">
        <v>135</v>
      </c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5"/>
      <c r="S12" s="107"/>
    </row>
    <row r="13" spans="1:22" ht="39" customHeight="1" x14ac:dyDescent="0.2">
      <c r="A13" s="212" t="s">
        <v>0</v>
      </c>
      <c r="B13" s="207" t="s">
        <v>0</v>
      </c>
      <c r="C13" s="209" t="s">
        <v>238</v>
      </c>
      <c r="D13" s="209"/>
      <c r="E13" s="209"/>
      <c r="F13" s="211" t="s">
        <v>116</v>
      </c>
      <c r="G13" s="220"/>
      <c r="H13" s="221"/>
      <c r="I13" s="221"/>
      <c r="J13" s="221"/>
      <c r="K13" s="221"/>
      <c r="L13" s="204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3"/>
      <c r="B14" s="208"/>
      <c r="C14" s="210"/>
      <c r="D14" s="210"/>
      <c r="E14" s="210"/>
      <c r="F14" s="211"/>
      <c r="G14" s="222"/>
      <c r="H14" s="223"/>
      <c r="I14" s="223"/>
      <c r="J14" s="223"/>
      <c r="K14" s="223"/>
      <c r="L14" s="205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3"/>
      <c r="B15" s="159" t="s">
        <v>0</v>
      </c>
      <c r="C15" s="63" t="s">
        <v>0</v>
      </c>
      <c r="D15" s="170" t="s">
        <v>44</v>
      </c>
      <c r="E15" s="171"/>
      <c r="F15" s="62" t="s">
        <v>29</v>
      </c>
      <c r="G15" s="164"/>
      <c r="H15" s="165"/>
      <c r="I15" s="165"/>
      <c r="J15" s="165"/>
      <c r="K15" s="165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3"/>
      <c r="B16" s="160"/>
      <c r="C16" s="151"/>
      <c r="D16" s="152"/>
      <c r="E16" s="153"/>
      <c r="F16" s="134"/>
      <c r="G16" s="154"/>
      <c r="H16" s="155"/>
      <c r="I16" s="155"/>
      <c r="J16" s="155"/>
      <c r="K16" s="156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3"/>
      <c r="B17" s="160"/>
      <c r="C17" s="158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198.4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3"/>
      <c r="B18" s="160"/>
      <c r="C18" s="158"/>
      <c r="D18" s="161" t="s">
        <v>30</v>
      </c>
      <c r="E18" s="162"/>
      <c r="F18" s="163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198.4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2.5265285497726125E-3</v>
      </c>
    </row>
    <row r="19" spans="1:19" ht="15.75" customHeight="1" x14ac:dyDescent="0.2">
      <c r="A19" s="213"/>
      <c r="B19" s="160"/>
      <c r="C19" s="174" t="s">
        <v>18</v>
      </c>
      <c r="D19" s="170" t="s">
        <v>51</v>
      </c>
      <c r="E19" s="171"/>
      <c r="F19" s="227" t="s">
        <v>29</v>
      </c>
      <c r="G19" s="164"/>
      <c r="H19" s="165"/>
      <c r="I19" s="165"/>
      <c r="J19" s="165"/>
      <c r="K19" s="165"/>
      <c r="L19" s="215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3"/>
      <c r="B20" s="160"/>
      <c r="C20" s="175"/>
      <c r="D20" s="172"/>
      <c r="E20" s="173"/>
      <c r="F20" s="228"/>
      <c r="G20" s="166"/>
      <c r="H20" s="167"/>
      <c r="I20" s="167"/>
      <c r="J20" s="167"/>
      <c r="K20" s="167"/>
      <c r="L20" s="216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3"/>
      <c r="B21" s="160"/>
      <c r="C21" s="158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568.9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3"/>
      <c r="B22" s="160"/>
      <c r="C22" s="158"/>
      <c r="D22" s="161" t="s">
        <v>30</v>
      </c>
      <c r="E22" s="162"/>
      <c r="F22" s="163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568.9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0.10853468433359299</v>
      </c>
    </row>
    <row r="23" spans="1:19" ht="25.5" customHeight="1" x14ac:dyDescent="0.2">
      <c r="A23" s="213"/>
      <c r="B23" s="160"/>
      <c r="C23" s="174" t="s">
        <v>36</v>
      </c>
      <c r="D23" s="170" t="s">
        <v>55</v>
      </c>
      <c r="E23" s="171"/>
      <c r="F23" s="227" t="s">
        <v>29</v>
      </c>
      <c r="G23" s="164"/>
      <c r="H23" s="165"/>
      <c r="I23" s="165"/>
      <c r="J23" s="165"/>
      <c r="K23" s="233"/>
      <c r="L23" s="215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3"/>
      <c r="B24" s="160"/>
      <c r="C24" s="175"/>
      <c r="D24" s="172"/>
      <c r="E24" s="173"/>
      <c r="F24" s="228"/>
      <c r="G24" s="166"/>
      <c r="H24" s="167"/>
      <c r="I24" s="167"/>
      <c r="J24" s="167"/>
      <c r="K24" s="234"/>
      <c r="L24" s="216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3"/>
      <c r="B25" s="160"/>
      <c r="C25" s="229"/>
      <c r="D25" s="230"/>
      <c r="E25" s="231"/>
      <c r="F25" s="232"/>
      <c r="G25" s="168"/>
      <c r="H25" s="169"/>
      <c r="I25" s="169"/>
      <c r="J25" s="169"/>
      <c r="K25" s="235"/>
      <c r="L25" s="217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3"/>
      <c r="B26" s="160"/>
      <c r="C26" s="158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148">
        <v>1091.0999999999999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3"/>
      <c r="B27" s="160"/>
      <c r="C27" s="158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14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3"/>
      <c r="B28" s="160"/>
      <c r="C28" s="158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148">
        <v>529.9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3"/>
      <c r="B29" s="160"/>
      <c r="C29" s="158"/>
      <c r="D29" s="161" t="s">
        <v>30</v>
      </c>
      <c r="E29" s="162"/>
      <c r="F29" s="163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1658.9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0.21105270842458765</v>
      </c>
    </row>
    <row r="30" spans="1:19" ht="15.75" customHeight="1" x14ac:dyDescent="0.2">
      <c r="A30" s="213"/>
      <c r="B30" s="160"/>
      <c r="C30" s="174" t="s">
        <v>37</v>
      </c>
      <c r="D30" s="170" t="s">
        <v>228</v>
      </c>
      <c r="E30" s="171"/>
      <c r="F30" s="227" t="s">
        <v>29</v>
      </c>
      <c r="G30" s="164"/>
      <c r="H30" s="165"/>
      <c r="I30" s="165"/>
      <c r="J30" s="165"/>
      <c r="K30" s="165"/>
      <c r="L30" s="215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3"/>
      <c r="B31" s="160"/>
      <c r="C31" s="175"/>
      <c r="D31" s="172"/>
      <c r="E31" s="173"/>
      <c r="F31" s="228"/>
      <c r="G31" s="166"/>
      <c r="H31" s="167"/>
      <c r="I31" s="167"/>
      <c r="J31" s="167"/>
      <c r="K31" s="167"/>
      <c r="L31" s="216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3"/>
      <c r="B32" s="160"/>
      <c r="C32" s="229"/>
      <c r="D32" s="230"/>
      <c r="E32" s="231"/>
      <c r="F32" s="232"/>
      <c r="G32" s="168"/>
      <c r="H32" s="169"/>
      <c r="I32" s="169"/>
      <c r="J32" s="169"/>
      <c r="K32" s="169"/>
      <c r="L32" s="217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3"/>
      <c r="B33" s="160"/>
      <c r="C33" s="158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71.7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3"/>
      <c r="B34" s="160"/>
      <c r="C34" s="158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148.803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3"/>
      <c r="B35" s="160"/>
      <c r="C35" s="158"/>
      <c r="D35" s="161" t="s">
        <v>30</v>
      </c>
      <c r="E35" s="162"/>
      <c r="F35" s="163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220.50299999999999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0.69745654416406222</v>
      </c>
    </row>
    <row r="36" spans="1:22" ht="10.5" customHeight="1" x14ac:dyDescent="0.2">
      <c r="A36" s="213"/>
      <c r="B36" s="160"/>
      <c r="C36" s="174" t="s">
        <v>38</v>
      </c>
      <c r="D36" s="170" t="s">
        <v>61</v>
      </c>
      <c r="E36" s="171"/>
      <c r="F36" s="227" t="s">
        <v>29</v>
      </c>
      <c r="G36" s="164"/>
      <c r="H36" s="165"/>
      <c r="I36" s="165"/>
      <c r="J36" s="165"/>
      <c r="K36" s="165"/>
      <c r="L36" s="215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3"/>
      <c r="B37" s="160"/>
      <c r="C37" s="175"/>
      <c r="D37" s="172"/>
      <c r="E37" s="173"/>
      <c r="F37" s="228"/>
      <c r="G37" s="166"/>
      <c r="H37" s="167"/>
      <c r="I37" s="167"/>
      <c r="J37" s="167"/>
      <c r="K37" s="167"/>
      <c r="L37" s="216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3"/>
      <c r="B38" s="160"/>
      <c r="C38" s="175"/>
      <c r="D38" s="172"/>
      <c r="E38" s="173"/>
      <c r="F38" s="228"/>
      <c r="G38" s="166"/>
      <c r="H38" s="167"/>
      <c r="I38" s="167"/>
      <c r="J38" s="167"/>
      <c r="K38" s="167"/>
      <c r="L38" s="216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3"/>
      <c r="B39" s="160"/>
      <c r="C39" s="175"/>
      <c r="D39" s="172"/>
      <c r="E39" s="173"/>
      <c r="F39" s="228"/>
      <c r="G39" s="166"/>
      <c r="H39" s="167"/>
      <c r="I39" s="167"/>
      <c r="J39" s="167"/>
      <c r="K39" s="167"/>
      <c r="L39" s="216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3"/>
      <c r="B40" s="160"/>
      <c r="C40" s="175"/>
      <c r="D40" s="172"/>
      <c r="E40" s="173"/>
      <c r="F40" s="228"/>
      <c r="G40" s="166"/>
      <c r="H40" s="167"/>
      <c r="I40" s="167"/>
      <c r="J40" s="167"/>
      <c r="K40" s="167"/>
      <c r="L40" s="216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3"/>
      <c r="B41" s="160"/>
      <c r="C41" s="175"/>
      <c r="D41" s="172"/>
      <c r="E41" s="173"/>
      <c r="F41" s="228"/>
      <c r="G41" s="166"/>
      <c r="H41" s="167"/>
      <c r="I41" s="167"/>
      <c r="J41" s="167"/>
      <c r="K41" s="167"/>
      <c r="L41" s="216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3"/>
      <c r="B42" s="160"/>
      <c r="C42" s="158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3"/>
      <c r="B43" s="160"/>
      <c r="C43" s="158"/>
      <c r="D43" s="161" t="s">
        <v>30</v>
      </c>
      <c r="E43" s="162"/>
      <c r="F43" s="163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3"/>
      <c r="B44" s="160"/>
      <c r="C44" s="61" t="s">
        <v>39</v>
      </c>
      <c r="D44" s="170" t="s">
        <v>63</v>
      </c>
      <c r="E44" s="171"/>
      <c r="F44" s="62" t="s">
        <v>29</v>
      </c>
      <c r="G44" s="164"/>
      <c r="H44" s="165"/>
      <c r="I44" s="165"/>
      <c r="J44" s="165"/>
      <c r="K44" s="165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3"/>
      <c r="B45" s="160"/>
      <c r="C45" s="158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308">
        <v>10.199999999999999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3"/>
      <c r="B46" s="160"/>
      <c r="C46" s="158"/>
      <c r="D46" s="161" t="s">
        <v>30</v>
      </c>
      <c r="E46" s="162"/>
      <c r="F46" s="163"/>
      <c r="G46" s="29">
        <f t="shared" ref="G46:K46" si="5">SUM(G45:G45)</f>
        <v>13.6</v>
      </c>
      <c r="H46" s="29">
        <f t="shared" si="5"/>
        <v>8</v>
      </c>
      <c r="I46" s="29">
        <f t="shared" si="5"/>
        <v>10.199999999999999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-0.25000000000000006</v>
      </c>
    </row>
    <row r="47" spans="1:22" ht="25.5" customHeight="1" x14ac:dyDescent="0.2">
      <c r="A47" s="213"/>
      <c r="B47" s="160"/>
      <c r="C47" s="61" t="s">
        <v>40</v>
      </c>
      <c r="D47" s="170" t="s">
        <v>64</v>
      </c>
      <c r="E47" s="171"/>
      <c r="F47" s="62" t="s">
        <v>29</v>
      </c>
      <c r="G47" s="164"/>
      <c r="H47" s="165"/>
      <c r="I47" s="165"/>
      <c r="J47" s="165"/>
      <c r="K47" s="165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3"/>
      <c r="B48" s="160"/>
      <c r="C48" s="158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3"/>
      <c r="B49" s="160"/>
      <c r="C49" s="158"/>
      <c r="D49" s="161" t="s">
        <v>30</v>
      </c>
      <c r="E49" s="162"/>
      <c r="F49" s="163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3"/>
      <c r="B50" s="160"/>
      <c r="C50" s="258" t="s">
        <v>43</v>
      </c>
      <c r="D50" s="170" t="s">
        <v>229</v>
      </c>
      <c r="E50" s="171"/>
      <c r="F50" s="227" t="s">
        <v>29</v>
      </c>
      <c r="G50" s="236"/>
      <c r="H50" s="237"/>
      <c r="I50" s="237"/>
      <c r="J50" s="237"/>
      <c r="K50" s="237"/>
      <c r="L50" s="215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3"/>
      <c r="B51" s="160"/>
      <c r="C51" s="259"/>
      <c r="D51" s="230"/>
      <c r="E51" s="231"/>
      <c r="F51" s="232"/>
      <c r="G51" s="238"/>
      <c r="H51" s="239"/>
      <c r="I51" s="239"/>
      <c r="J51" s="239"/>
      <c r="K51" s="239"/>
      <c r="L51" s="217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3"/>
      <c r="B52" s="160"/>
      <c r="C52" s="241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174.971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3"/>
      <c r="B53" s="160"/>
      <c r="C53" s="241"/>
      <c r="D53" s="78">
        <v>188714469</v>
      </c>
      <c r="E53" s="48" t="s">
        <v>313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3"/>
      <c r="B54" s="160"/>
      <c r="C54" s="241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3"/>
      <c r="B55" s="160"/>
      <c r="C55" s="241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2.75" x14ac:dyDescent="0.2">
      <c r="A56" s="213"/>
      <c r="B56" s="160"/>
      <c r="C56" s="241"/>
      <c r="D56" s="242" t="s">
        <v>30</v>
      </c>
      <c r="E56" s="243"/>
      <c r="F56" s="244"/>
      <c r="G56" s="29">
        <f t="shared" ref="G56:K56" si="7">SUM(G52:G52)</f>
        <v>108.929</v>
      </c>
      <c r="H56" s="29">
        <f t="shared" si="7"/>
        <v>172.9</v>
      </c>
      <c r="I56" s="29">
        <f>SUM(I52:I55)</f>
        <v>238.57599999999999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1.1901972844697004</v>
      </c>
    </row>
    <row r="57" spans="1:25" ht="12.75" x14ac:dyDescent="0.2">
      <c r="A57" s="213"/>
      <c r="B57" s="160"/>
      <c r="C57" s="174" t="s">
        <v>118</v>
      </c>
      <c r="D57" s="170" t="s">
        <v>69</v>
      </c>
      <c r="E57" s="171"/>
      <c r="F57" s="227" t="s">
        <v>29</v>
      </c>
      <c r="G57" s="164"/>
      <c r="H57" s="165"/>
      <c r="I57" s="165"/>
      <c r="J57" s="165"/>
      <c r="K57" s="165"/>
      <c r="L57" s="215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">
      <c r="A58" s="213"/>
      <c r="B58" s="160"/>
      <c r="C58" s="175"/>
      <c r="D58" s="172"/>
      <c r="E58" s="173"/>
      <c r="F58" s="228"/>
      <c r="G58" s="166"/>
      <c r="H58" s="167"/>
      <c r="I58" s="167"/>
      <c r="J58" s="167"/>
      <c r="K58" s="167"/>
      <c r="L58" s="216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">
      <c r="A59" s="213"/>
      <c r="B59" s="160"/>
      <c r="C59" s="175"/>
      <c r="D59" s="172"/>
      <c r="E59" s="173"/>
      <c r="F59" s="228"/>
      <c r="G59" s="166"/>
      <c r="H59" s="167"/>
      <c r="I59" s="167"/>
      <c r="J59" s="167"/>
      <c r="K59" s="167"/>
      <c r="L59" s="216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">
      <c r="A60" s="213"/>
      <c r="B60" s="160"/>
      <c r="C60" s="175"/>
      <c r="D60" s="172"/>
      <c r="E60" s="173"/>
      <c r="F60" s="228"/>
      <c r="G60" s="168"/>
      <c r="H60" s="169"/>
      <c r="I60" s="169"/>
      <c r="J60" s="169"/>
      <c r="K60" s="169"/>
      <c r="L60" s="216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2.75" x14ac:dyDescent="0.2">
      <c r="A61" s="213"/>
      <c r="B61" s="160"/>
      <c r="C61" s="158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618.29999999999995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2.75" x14ac:dyDescent="0.2">
      <c r="A62" s="213"/>
      <c r="B62" s="160"/>
      <c r="C62" s="158"/>
      <c r="D62" s="161" t="s">
        <v>30</v>
      </c>
      <c r="E62" s="162"/>
      <c r="F62" s="163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618.29999999999995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0.10766750268720872</v>
      </c>
    </row>
    <row r="63" spans="1:25" ht="13.5" x14ac:dyDescent="0.2">
      <c r="A63" s="213"/>
      <c r="B63" s="160"/>
      <c r="C63" s="61" t="s">
        <v>136</v>
      </c>
      <c r="D63" s="170" t="s">
        <v>74</v>
      </c>
      <c r="E63" s="171"/>
      <c r="F63" s="62" t="s">
        <v>29</v>
      </c>
      <c r="G63" s="164"/>
      <c r="H63" s="165"/>
      <c r="I63" s="165"/>
      <c r="J63" s="165"/>
      <c r="K63" s="165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2.75" x14ac:dyDescent="0.2">
      <c r="A64" s="213"/>
      <c r="B64" s="160"/>
      <c r="C64" s="158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127.8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3"/>
      <c r="B65" s="160"/>
      <c r="C65" s="158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2.75" x14ac:dyDescent="0.2">
      <c r="A66" s="213"/>
      <c r="B66" s="160"/>
      <c r="C66" s="158"/>
      <c r="D66" s="161" t="s">
        <v>30</v>
      </c>
      <c r="E66" s="162"/>
      <c r="F66" s="163"/>
      <c r="G66" s="29">
        <f>SUM(G64:G65)</f>
        <v>244.7</v>
      </c>
      <c r="H66" s="29">
        <f t="shared" ref="H66:K66" si="9">SUM(H64:H65)</f>
        <v>256.8</v>
      </c>
      <c r="I66" s="29">
        <f t="shared" si="9"/>
        <v>285.10000000000002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0.16510012259910109</v>
      </c>
    </row>
    <row r="67" spans="1:19" ht="25.5" customHeight="1" x14ac:dyDescent="0.2">
      <c r="A67" s="213"/>
      <c r="B67" s="160"/>
      <c r="C67" s="61" t="s">
        <v>137</v>
      </c>
      <c r="D67" s="170" t="s">
        <v>76</v>
      </c>
      <c r="E67" s="171"/>
      <c r="F67" s="62" t="s">
        <v>29</v>
      </c>
      <c r="G67" s="164"/>
      <c r="H67" s="165"/>
      <c r="I67" s="165"/>
      <c r="J67" s="165"/>
      <c r="K67" s="165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2.75" x14ac:dyDescent="0.2">
      <c r="A68" s="213"/>
      <c r="B68" s="160"/>
      <c r="C68" s="158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2.75" x14ac:dyDescent="0.2">
      <c r="A69" s="213"/>
      <c r="B69" s="160"/>
      <c r="C69" s="158"/>
      <c r="D69" s="161" t="s">
        <v>30</v>
      </c>
      <c r="E69" s="162"/>
      <c r="F69" s="163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2.75" x14ac:dyDescent="0.2">
      <c r="A70" s="213"/>
      <c r="B70" s="160"/>
      <c r="C70" s="174" t="s">
        <v>138</v>
      </c>
      <c r="D70" s="170" t="s">
        <v>117</v>
      </c>
      <c r="E70" s="171"/>
      <c r="F70" s="227" t="s">
        <v>29</v>
      </c>
      <c r="G70" s="164"/>
      <c r="H70" s="165"/>
      <c r="I70" s="165"/>
      <c r="J70" s="165"/>
      <c r="K70" s="165"/>
      <c r="L70" s="215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12.75" x14ac:dyDescent="0.2">
      <c r="A71" s="213"/>
      <c r="B71" s="160"/>
      <c r="C71" s="175"/>
      <c r="D71" s="172"/>
      <c r="E71" s="173"/>
      <c r="F71" s="232"/>
      <c r="G71" s="168"/>
      <c r="H71" s="169"/>
      <c r="I71" s="169"/>
      <c r="J71" s="169"/>
      <c r="K71" s="169"/>
      <c r="L71" s="216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2.75" x14ac:dyDescent="0.2">
      <c r="A72" s="213"/>
      <c r="B72" s="160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2904</v>
      </c>
      <c r="J72" s="149">
        <v>3402</v>
      </c>
      <c r="K72" s="90">
        <v>3402</v>
      </c>
      <c r="L72" s="215" t="s">
        <v>27</v>
      </c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3"/>
      <c r="B73" s="160"/>
      <c r="C73" s="158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148">
        <v>665.8</v>
      </c>
      <c r="J73" s="8">
        <v>403.8</v>
      </c>
      <c r="K73" s="8">
        <v>444.2</v>
      </c>
      <c r="L73" s="216"/>
      <c r="M73" s="45"/>
      <c r="N73" s="46"/>
      <c r="O73" s="47"/>
      <c r="P73" s="51"/>
      <c r="Q73" s="51"/>
      <c r="R73" s="52"/>
      <c r="S73" s="107"/>
    </row>
    <row r="74" spans="1:19" ht="12.75" x14ac:dyDescent="0.2">
      <c r="A74" s="213"/>
      <c r="B74" s="199"/>
      <c r="C74" s="158"/>
      <c r="D74" s="161" t="s">
        <v>30</v>
      </c>
      <c r="E74" s="162"/>
      <c r="F74" s="163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3569.8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0.45813250551425555</v>
      </c>
    </row>
    <row r="75" spans="1:19" ht="12.75" x14ac:dyDescent="0.2">
      <c r="A75" s="213"/>
      <c r="B75" s="70" t="s">
        <v>0</v>
      </c>
      <c r="C75" s="240" t="s">
        <v>2</v>
      </c>
      <c r="D75" s="196"/>
      <c r="E75" s="196"/>
      <c r="F75" s="197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7810.8789999999999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">
      <c r="A76" s="213"/>
      <c r="B76" s="279" t="s">
        <v>18</v>
      </c>
      <c r="C76" s="282" t="s">
        <v>237</v>
      </c>
      <c r="D76" s="282"/>
      <c r="E76" s="283"/>
      <c r="F76" s="249" t="s">
        <v>116</v>
      </c>
      <c r="G76" s="252"/>
      <c r="H76" s="253"/>
      <c r="I76" s="253"/>
      <c r="J76" s="253"/>
      <c r="K76" s="253"/>
      <c r="L76" s="204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3"/>
      <c r="B77" s="280"/>
      <c r="C77" s="210"/>
      <c r="D77" s="210"/>
      <c r="E77" s="284"/>
      <c r="F77" s="205"/>
      <c r="G77" s="254"/>
      <c r="H77" s="255"/>
      <c r="I77" s="255"/>
      <c r="J77" s="255"/>
      <c r="K77" s="255"/>
      <c r="L77" s="205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">
      <c r="A78" s="213"/>
      <c r="B78" s="281"/>
      <c r="C78" s="269"/>
      <c r="D78" s="269"/>
      <c r="E78" s="270"/>
      <c r="F78" s="250"/>
      <c r="G78" s="256"/>
      <c r="H78" s="257"/>
      <c r="I78" s="257"/>
      <c r="J78" s="257"/>
      <c r="K78" s="257"/>
      <c r="L78" s="250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">
      <c r="A79" s="213"/>
      <c r="B79" s="159" t="s">
        <v>18</v>
      </c>
      <c r="C79" s="245" t="s">
        <v>0</v>
      </c>
      <c r="D79" s="170" t="s">
        <v>79</v>
      </c>
      <c r="E79" s="171"/>
      <c r="F79" s="227" t="s">
        <v>29</v>
      </c>
      <c r="G79" s="164"/>
      <c r="H79" s="165"/>
      <c r="I79" s="165"/>
      <c r="J79" s="165"/>
      <c r="K79" s="165"/>
      <c r="L79" s="215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">
      <c r="A80" s="213"/>
      <c r="B80" s="160"/>
      <c r="C80" s="246"/>
      <c r="D80" s="172"/>
      <c r="E80" s="173"/>
      <c r="F80" s="228"/>
      <c r="G80" s="166"/>
      <c r="H80" s="167"/>
      <c r="I80" s="167"/>
      <c r="J80" s="167"/>
      <c r="K80" s="167"/>
      <c r="L80" s="216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">
      <c r="A81" s="213"/>
      <c r="B81" s="160"/>
      <c r="C81" s="246"/>
      <c r="D81" s="172"/>
      <c r="E81" s="173"/>
      <c r="F81" s="228"/>
      <c r="G81" s="166"/>
      <c r="H81" s="167"/>
      <c r="I81" s="167"/>
      <c r="J81" s="167"/>
      <c r="K81" s="167"/>
      <c r="L81" s="216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">
      <c r="A82" s="213"/>
      <c r="B82" s="160"/>
      <c r="C82" s="246"/>
      <c r="D82" s="172"/>
      <c r="E82" s="173"/>
      <c r="F82" s="228"/>
      <c r="G82" s="166"/>
      <c r="H82" s="167"/>
      <c r="I82" s="167"/>
      <c r="J82" s="167"/>
      <c r="K82" s="167"/>
      <c r="L82" s="216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">
      <c r="A83" s="213"/>
      <c r="B83" s="160"/>
      <c r="C83" s="246"/>
      <c r="D83" s="172"/>
      <c r="E83" s="173"/>
      <c r="F83" s="228"/>
      <c r="G83" s="166"/>
      <c r="H83" s="167"/>
      <c r="I83" s="167"/>
      <c r="J83" s="167"/>
      <c r="K83" s="167"/>
      <c r="L83" s="216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2.75" x14ac:dyDescent="0.2">
      <c r="A84" s="213"/>
      <c r="B84" s="160"/>
      <c r="C84" s="158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1422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3"/>
      <c r="B85" s="160"/>
      <c r="C85" s="158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163.994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3"/>
      <c r="B86" s="160"/>
      <c r="C86" s="158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70.2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2.75" x14ac:dyDescent="0.2">
      <c r="A87" s="213"/>
      <c r="B87" s="160"/>
      <c r="C87" s="158"/>
      <c r="D87" s="161" t="s">
        <v>30</v>
      </c>
      <c r="E87" s="162"/>
      <c r="F87" s="163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1656.194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9.7122378409888702E-2</v>
      </c>
    </row>
    <row r="88" spans="1:19" ht="9" customHeight="1" x14ac:dyDescent="0.2">
      <c r="A88" s="213"/>
      <c r="B88" s="160"/>
      <c r="C88" s="174" t="s">
        <v>18</v>
      </c>
      <c r="D88" s="170" t="s">
        <v>41</v>
      </c>
      <c r="E88" s="171"/>
      <c r="F88" s="227" t="s">
        <v>29</v>
      </c>
      <c r="G88" s="164"/>
      <c r="H88" s="165"/>
      <c r="I88" s="165"/>
      <c r="J88" s="165"/>
      <c r="K88" s="165"/>
      <c r="L88" s="215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">
      <c r="A89" s="213"/>
      <c r="B89" s="160"/>
      <c r="C89" s="175"/>
      <c r="D89" s="172"/>
      <c r="E89" s="173"/>
      <c r="F89" s="228"/>
      <c r="G89" s="166"/>
      <c r="H89" s="167"/>
      <c r="I89" s="167"/>
      <c r="J89" s="167"/>
      <c r="K89" s="167"/>
      <c r="L89" s="216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">
      <c r="A90" s="213"/>
      <c r="B90" s="160"/>
      <c r="C90" s="175"/>
      <c r="D90" s="172"/>
      <c r="E90" s="173"/>
      <c r="F90" s="228"/>
      <c r="G90" s="166"/>
      <c r="H90" s="167"/>
      <c r="I90" s="167"/>
      <c r="J90" s="167"/>
      <c r="K90" s="167"/>
      <c r="L90" s="216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2.75" x14ac:dyDescent="0.2">
      <c r="A91" s="213"/>
      <c r="B91" s="160"/>
      <c r="C91" s="158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2.75" x14ac:dyDescent="0.2">
      <c r="A92" s="213"/>
      <c r="B92" s="160"/>
      <c r="C92" s="158"/>
      <c r="D92" s="161" t="s">
        <v>30</v>
      </c>
      <c r="E92" s="162"/>
      <c r="F92" s="163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x14ac:dyDescent="0.2">
      <c r="A93" s="213"/>
      <c r="B93" s="160"/>
      <c r="C93" s="61" t="s">
        <v>36</v>
      </c>
      <c r="D93" s="170" t="s">
        <v>150</v>
      </c>
      <c r="E93" s="171"/>
      <c r="F93" s="62" t="s">
        <v>29</v>
      </c>
      <c r="G93" s="164"/>
      <c r="H93" s="165"/>
      <c r="I93" s="165"/>
      <c r="J93" s="165"/>
      <c r="K93" s="165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2.75" x14ac:dyDescent="0.2">
      <c r="A94" s="213"/>
      <c r="B94" s="160"/>
      <c r="C94" s="158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3"/>
      <c r="B95" s="160"/>
      <c r="C95" s="158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3"/>
      <c r="B96" s="160"/>
      <c r="C96" s="158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19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2.75" x14ac:dyDescent="0.2">
      <c r="A97" s="213"/>
      <c r="B97" s="160"/>
      <c r="C97" s="158"/>
      <c r="D97" s="161" t="s">
        <v>30</v>
      </c>
      <c r="E97" s="162"/>
      <c r="F97" s="163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302.57899999999995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0.28921602045164024</v>
      </c>
    </row>
    <row r="98" spans="1:19" ht="12.75" x14ac:dyDescent="0.2">
      <c r="A98" s="213"/>
      <c r="B98" s="70" t="s">
        <v>18</v>
      </c>
      <c r="C98" s="196" t="s">
        <v>2</v>
      </c>
      <c r="D98" s="196"/>
      <c r="E98" s="196"/>
      <c r="F98" s="197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1996.473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2.75" x14ac:dyDescent="0.2">
      <c r="A99" s="213"/>
      <c r="B99" s="64" t="s">
        <v>36</v>
      </c>
      <c r="C99" s="209" t="s">
        <v>81</v>
      </c>
      <c r="D99" s="209"/>
      <c r="E99" s="209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">
      <c r="A100" s="213"/>
      <c r="B100" s="159" t="s">
        <v>36</v>
      </c>
      <c r="C100" s="245" t="s">
        <v>0</v>
      </c>
      <c r="D100" s="170" t="s">
        <v>82</v>
      </c>
      <c r="E100" s="171"/>
      <c r="F100" s="227" t="s">
        <v>29</v>
      </c>
      <c r="G100" s="164"/>
      <c r="H100" s="165"/>
      <c r="I100" s="165"/>
      <c r="J100" s="165"/>
      <c r="K100" s="233"/>
      <c r="L100" s="247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">
      <c r="A101" s="213"/>
      <c r="B101" s="160"/>
      <c r="C101" s="251"/>
      <c r="D101" s="230"/>
      <c r="E101" s="231"/>
      <c r="F101" s="232"/>
      <c r="G101" s="168"/>
      <c r="H101" s="169"/>
      <c r="I101" s="169"/>
      <c r="J101" s="169"/>
      <c r="K101" s="235"/>
      <c r="L101" s="248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2.75" x14ac:dyDescent="0.2">
      <c r="A102" s="213"/>
      <c r="B102" s="160"/>
      <c r="C102" s="158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2.75" x14ac:dyDescent="0.2">
      <c r="A103" s="213"/>
      <c r="B103" s="160"/>
      <c r="C103" s="158"/>
      <c r="D103" s="161" t="s">
        <v>30</v>
      </c>
      <c r="E103" s="162"/>
      <c r="F103" s="163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2.75" x14ac:dyDescent="0.2">
      <c r="A104" s="213"/>
      <c r="B104" s="70" t="s">
        <v>36</v>
      </c>
      <c r="C104" s="196" t="s">
        <v>2</v>
      </c>
      <c r="D104" s="196"/>
      <c r="E104" s="196"/>
      <c r="F104" s="197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">
      <c r="A105" s="213"/>
      <c r="B105" s="64" t="s">
        <v>37</v>
      </c>
      <c r="C105" s="209" t="s">
        <v>84</v>
      </c>
      <c r="D105" s="209"/>
      <c r="E105" s="209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">
      <c r="A106" s="213"/>
      <c r="B106" s="159" t="s">
        <v>37</v>
      </c>
      <c r="C106" s="63" t="s">
        <v>0</v>
      </c>
      <c r="D106" s="170" t="s">
        <v>259</v>
      </c>
      <c r="E106" s="171"/>
      <c r="F106" s="62" t="s">
        <v>122</v>
      </c>
      <c r="G106" s="164"/>
      <c r="H106" s="165"/>
      <c r="I106" s="165"/>
      <c r="J106" s="165"/>
      <c r="K106" s="165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2.75" x14ac:dyDescent="0.2">
      <c r="A107" s="213"/>
      <c r="B107" s="160"/>
      <c r="C107" s="158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2.75" x14ac:dyDescent="0.2">
      <c r="A108" s="213"/>
      <c r="B108" s="160"/>
      <c r="C108" s="158"/>
      <c r="D108" s="161" t="s">
        <v>30</v>
      </c>
      <c r="E108" s="162"/>
      <c r="F108" s="163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">
      <c r="A109" s="213"/>
      <c r="B109" s="160"/>
      <c r="C109" s="61" t="s">
        <v>18</v>
      </c>
      <c r="D109" s="170" t="s">
        <v>260</v>
      </c>
      <c r="E109" s="171"/>
      <c r="F109" s="62" t="s">
        <v>29</v>
      </c>
      <c r="G109" s="164"/>
      <c r="H109" s="165"/>
      <c r="I109" s="165"/>
      <c r="J109" s="165"/>
      <c r="K109" s="165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2.75" x14ac:dyDescent="0.2">
      <c r="A110" s="213"/>
      <c r="B110" s="160"/>
      <c r="C110" s="158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2.75" x14ac:dyDescent="0.2">
      <c r="A111" s="213"/>
      <c r="B111" s="199"/>
      <c r="C111" s="158"/>
      <c r="D111" s="161" t="s">
        <v>30</v>
      </c>
      <c r="E111" s="162"/>
      <c r="F111" s="163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2.75" x14ac:dyDescent="0.2">
      <c r="A112" s="214"/>
      <c r="B112" s="70" t="s">
        <v>37</v>
      </c>
      <c r="C112" s="196" t="s">
        <v>2</v>
      </c>
      <c r="D112" s="196"/>
      <c r="E112" s="196"/>
      <c r="F112" s="197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2.75" x14ac:dyDescent="0.2">
      <c r="A113" s="38" t="s">
        <v>0</v>
      </c>
      <c r="B113" s="192" t="s">
        <v>11</v>
      </c>
      <c r="C113" s="193"/>
      <c r="D113" s="193"/>
      <c r="E113" s="193"/>
      <c r="F113" s="193"/>
      <c r="G113" s="39">
        <f>G75+G112+G104+G98</f>
        <v>9252.1110000000008</v>
      </c>
      <c r="H113" s="39">
        <f>H75+H112+H104+H98</f>
        <v>11673.936</v>
      </c>
      <c r="I113" s="39">
        <f>I75+I112+I104+I98</f>
        <v>11278.152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">
      <c r="A114" s="25" t="s">
        <v>18</v>
      </c>
      <c r="B114" s="194" t="s">
        <v>155</v>
      </c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5"/>
      <c r="S114" s="107"/>
    </row>
    <row r="115" spans="1:24" ht="25.5" customHeight="1" x14ac:dyDescent="0.2">
      <c r="A115" s="212" t="s">
        <v>18</v>
      </c>
      <c r="B115" s="207" t="s">
        <v>0</v>
      </c>
      <c r="C115" s="209" t="s">
        <v>244</v>
      </c>
      <c r="D115" s="209"/>
      <c r="E115" s="209"/>
      <c r="F115" s="211" t="s">
        <v>26</v>
      </c>
      <c r="G115" s="26"/>
      <c r="H115" s="26"/>
      <c r="I115" s="26"/>
      <c r="J115" s="26"/>
      <c r="K115" s="26"/>
      <c r="L115" s="204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">
      <c r="A116" s="213"/>
      <c r="B116" s="208"/>
      <c r="C116" s="210"/>
      <c r="D116" s="210"/>
      <c r="E116" s="210"/>
      <c r="F116" s="211"/>
      <c r="G116" s="50"/>
      <c r="H116" s="50"/>
      <c r="I116" s="50"/>
      <c r="J116" s="50"/>
      <c r="K116" s="50"/>
      <c r="L116" s="205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">
      <c r="A117" s="213"/>
      <c r="B117" s="159" t="s">
        <v>0</v>
      </c>
      <c r="C117" s="245" t="s">
        <v>0</v>
      </c>
      <c r="D117" s="170" t="s">
        <v>298</v>
      </c>
      <c r="E117" s="171"/>
      <c r="F117" s="227" t="s">
        <v>122</v>
      </c>
      <c r="G117" s="164"/>
      <c r="H117" s="165"/>
      <c r="I117" s="165"/>
      <c r="J117" s="165"/>
      <c r="K117" s="165"/>
      <c r="L117" s="272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61"/>
      <c r="U117" s="261"/>
      <c r="V117" s="261"/>
      <c r="W117" s="261"/>
      <c r="X117" s="261"/>
    </row>
    <row r="118" spans="1:24" ht="18.75" customHeight="1" x14ac:dyDescent="0.2">
      <c r="A118" s="213"/>
      <c r="B118" s="160"/>
      <c r="C118" s="246"/>
      <c r="D118" s="172"/>
      <c r="E118" s="173"/>
      <c r="F118" s="228"/>
      <c r="G118" s="166"/>
      <c r="H118" s="167"/>
      <c r="I118" s="167"/>
      <c r="J118" s="167"/>
      <c r="K118" s="167"/>
      <c r="L118" s="273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">
      <c r="A119" s="213"/>
      <c r="B119" s="160"/>
      <c r="C119" s="251"/>
      <c r="D119" s="230"/>
      <c r="E119" s="231"/>
      <c r="F119" s="232"/>
      <c r="G119" s="168"/>
      <c r="H119" s="169"/>
      <c r="I119" s="169"/>
      <c r="J119" s="169"/>
      <c r="K119" s="169"/>
      <c r="L119" s="274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2.75" x14ac:dyDescent="0.2">
      <c r="A120" s="213"/>
      <c r="B120" s="160"/>
      <c r="C120" s="158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205.4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2.75" x14ac:dyDescent="0.2">
      <c r="A121" s="213"/>
      <c r="B121" s="160"/>
      <c r="C121" s="158"/>
      <c r="D121" s="161" t="s">
        <v>30</v>
      </c>
      <c r="E121" s="162"/>
      <c r="F121" s="163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205.4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0.42145328719723185</v>
      </c>
    </row>
    <row r="122" spans="1:24" ht="42" customHeight="1" x14ac:dyDescent="0.2">
      <c r="A122" s="213"/>
      <c r="B122" s="160"/>
      <c r="C122" s="61" t="s">
        <v>18</v>
      </c>
      <c r="D122" s="170" t="s">
        <v>243</v>
      </c>
      <c r="E122" s="171"/>
      <c r="F122" s="62" t="s">
        <v>29</v>
      </c>
      <c r="G122" s="164"/>
      <c r="H122" s="165"/>
      <c r="I122" s="165"/>
      <c r="J122" s="165"/>
      <c r="K122" s="165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61"/>
      <c r="U122" s="261"/>
      <c r="V122" s="261"/>
      <c r="W122" s="261"/>
      <c r="X122" s="261"/>
    </row>
    <row r="123" spans="1:24" ht="12.75" x14ac:dyDescent="0.2">
      <c r="A123" s="213"/>
      <c r="B123" s="160"/>
      <c r="C123" s="158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2.75" x14ac:dyDescent="0.2">
      <c r="A124" s="213"/>
      <c r="B124" s="160"/>
      <c r="C124" s="158"/>
      <c r="D124" s="161" t="s">
        <v>30</v>
      </c>
      <c r="E124" s="162"/>
      <c r="F124" s="163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2.75" x14ac:dyDescent="0.2">
      <c r="A125" s="213"/>
      <c r="B125" s="69" t="s">
        <v>0</v>
      </c>
      <c r="C125" s="262" t="s">
        <v>2</v>
      </c>
      <c r="D125" s="262"/>
      <c r="E125" s="262"/>
      <c r="F125" s="263"/>
      <c r="G125" s="93">
        <f>G121+G124</f>
        <v>160</v>
      </c>
      <c r="H125" s="93">
        <f>H121+H124</f>
        <v>161.1</v>
      </c>
      <c r="I125" s="93">
        <f>I121+I124</f>
        <v>223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">
      <c r="A126" s="213"/>
      <c r="B126" s="64" t="s">
        <v>18</v>
      </c>
      <c r="C126" s="209" t="s">
        <v>91</v>
      </c>
      <c r="D126" s="209"/>
      <c r="E126" s="209"/>
      <c r="F126" s="76" t="s">
        <v>26</v>
      </c>
      <c r="G126" s="285"/>
      <c r="H126" s="286"/>
      <c r="I126" s="286"/>
      <c r="J126" s="286"/>
      <c r="K126" s="286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">
      <c r="A127" s="213"/>
      <c r="B127" s="159" t="s">
        <v>18</v>
      </c>
      <c r="C127" s="245" t="s">
        <v>0</v>
      </c>
      <c r="D127" s="170" t="s">
        <v>93</v>
      </c>
      <c r="E127" s="171"/>
      <c r="F127" s="227" t="s">
        <v>29</v>
      </c>
      <c r="G127" s="164"/>
      <c r="H127" s="165"/>
      <c r="I127" s="165"/>
      <c r="J127" s="165"/>
      <c r="K127" s="165"/>
      <c r="L127" s="272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61"/>
      <c r="U127" s="261"/>
      <c r="V127" s="261"/>
      <c r="W127" s="261"/>
      <c r="X127" s="261"/>
    </row>
    <row r="128" spans="1:24" ht="10.5" customHeight="1" x14ac:dyDescent="0.2">
      <c r="A128" s="213"/>
      <c r="B128" s="160"/>
      <c r="C128" s="246"/>
      <c r="D128" s="172"/>
      <c r="E128" s="173"/>
      <c r="F128" s="228"/>
      <c r="G128" s="166"/>
      <c r="H128" s="167"/>
      <c r="I128" s="167"/>
      <c r="J128" s="167"/>
      <c r="K128" s="167"/>
      <c r="L128" s="273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">
      <c r="A129" s="213"/>
      <c r="B129" s="160"/>
      <c r="C129" s="251"/>
      <c r="D129" s="230"/>
      <c r="E129" s="231"/>
      <c r="F129" s="232"/>
      <c r="G129" s="168"/>
      <c r="H129" s="169"/>
      <c r="I129" s="169"/>
      <c r="J129" s="169"/>
      <c r="K129" s="169"/>
      <c r="L129" s="274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2.75" x14ac:dyDescent="0.2">
      <c r="A130" s="213"/>
      <c r="B130" s="160"/>
      <c r="C130" s="158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3"/>
      <c r="B131" s="160"/>
      <c r="C131" s="158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10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2.75" x14ac:dyDescent="0.2">
      <c r="A132" s="213"/>
      <c r="B132" s="160"/>
      <c r="C132" s="158"/>
      <c r="D132" s="161" t="s">
        <v>30</v>
      </c>
      <c r="E132" s="162"/>
      <c r="F132" s="163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129.5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0.30281690140845063</v>
      </c>
    </row>
    <row r="133" spans="1:24" ht="23.25" customHeight="1" x14ac:dyDescent="0.2">
      <c r="A133" s="213"/>
      <c r="B133" s="160"/>
      <c r="C133" s="174" t="s">
        <v>18</v>
      </c>
      <c r="D133" s="170" t="s">
        <v>94</v>
      </c>
      <c r="E133" s="171"/>
      <c r="F133" s="227" t="s">
        <v>122</v>
      </c>
      <c r="G133" s="164"/>
      <c r="H133" s="165"/>
      <c r="I133" s="165"/>
      <c r="J133" s="165"/>
      <c r="K133" s="165"/>
      <c r="L133" s="272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61"/>
      <c r="U133" s="261"/>
      <c r="V133" s="261"/>
      <c r="W133" s="261"/>
      <c r="X133" s="261"/>
    </row>
    <row r="134" spans="1:24" ht="27.75" customHeight="1" x14ac:dyDescent="0.2">
      <c r="A134" s="213"/>
      <c r="B134" s="160"/>
      <c r="C134" s="229"/>
      <c r="D134" s="230"/>
      <c r="E134" s="231"/>
      <c r="F134" s="232"/>
      <c r="G134" s="168"/>
      <c r="H134" s="169"/>
      <c r="I134" s="169"/>
      <c r="J134" s="169"/>
      <c r="K134" s="169"/>
      <c r="L134" s="274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2.75" x14ac:dyDescent="0.2">
      <c r="A135" s="213"/>
      <c r="B135" s="160"/>
      <c r="C135" s="158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2.75" x14ac:dyDescent="0.2">
      <c r="A136" s="213"/>
      <c r="B136" s="160"/>
      <c r="C136" s="158"/>
      <c r="D136" s="161" t="s">
        <v>30</v>
      </c>
      <c r="E136" s="162"/>
      <c r="F136" s="163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2.75" x14ac:dyDescent="0.2">
      <c r="A137" s="213"/>
      <c r="B137" s="70" t="s">
        <v>18</v>
      </c>
      <c r="C137" s="196" t="s">
        <v>2</v>
      </c>
      <c r="D137" s="196"/>
      <c r="E137" s="196"/>
      <c r="F137" s="197"/>
      <c r="G137" s="31">
        <f>G132+G136</f>
        <v>141</v>
      </c>
      <c r="H137" s="31">
        <f t="shared" ref="H137:K137" si="32">H132+H136</f>
        <v>178.5</v>
      </c>
      <c r="I137" s="31">
        <f t="shared" si="32"/>
        <v>165.3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2.75" x14ac:dyDescent="0.2">
      <c r="A138" s="38" t="s">
        <v>18</v>
      </c>
      <c r="B138" s="192" t="s">
        <v>11</v>
      </c>
      <c r="C138" s="193"/>
      <c r="D138" s="193"/>
      <c r="E138" s="193"/>
      <c r="F138" s="193"/>
      <c r="G138" s="39">
        <f>G125+G137</f>
        <v>301</v>
      </c>
      <c r="H138" s="39">
        <f t="shared" ref="H138:K138" si="33">H125+H137</f>
        <v>339.6</v>
      </c>
      <c r="I138" s="39">
        <f t="shared" si="33"/>
        <v>388.3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2.75" x14ac:dyDescent="0.2">
      <c r="A139" s="25" t="s">
        <v>36</v>
      </c>
      <c r="B139" s="194" t="s">
        <v>214</v>
      </c>
      <c r="C139" s="194"/>
      <c r="D139" s="194"/>
      <c r="E139" s="194"/>
      <c r="F139" s="194"/>
      <c r="G139" s="194"/>
      <c r="H139" s="194"/>
      <c r="I139" s="194"/>
      <c r="J139" s="194"/>
      <c r="K139" s="194"/>
      <c r="L139" s="194"/>
      <c r="M139" s="194"/>
      <c r="N139" s="194"/>
      <c r="O139" s="194"/>
      <c r="P139" s="194"/>
      <c r="Q139" s="194"/>
      <c r="R139" s="195"/>
      <c r="S139" s="107"/>
    </row>
    <row r="140" spans="1:24" ht="25.5" customHeight="1" x14ac:dyDescent="0.2">
      <c r="A140" s="212" t="s">
        <v>36</v>
      </c>
      <c r="B140" s="49" t="s">
        <v>0</v>
      </c>
      <c r="C140" s="209" t="s">
        <v>97</v>
      </c>
      <c r="D140" s="209"/>
      <c r="E140" s="209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">
      <c r="A141" s="213"/>
      <c r="B141" s="159" t="s">
        <v>0</v>
      </c>
      <c r="C141" s="63" t="s">
        <v>0</v>
      </c>
      <c r="D141" s="170" t="s">
        <v>96</v>
      </c>
      <c r="E141" s="171"/>
      <c r="F141" s="62" t="s">
        <v>122</v>
      </c>
      <c r="G141" s="164"/>
      <c r="H141" s="165"/>
      <c r="I141" s="165"/>
      <c r="J141" s="165"/>
      <c r="K141" s="165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60"/>
      <c r="U141" s="260"/>
      <c r="V141" s="260"/>
      <c r="W141" s="260"/>
      <c r="X141" s="260"/>
    </row>
    <row r="142" spans="1:24" ht="12.75" x14ac:dyDescent="0.2">
      <c r="A142" s="213"/>
      <c r="B142" s="160"/>
      <c r="C142" s="158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3"/>
      <c r="B143" s="160"/>
      <c r="C143" s="158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2.75" x14ac:dyDescent="0.2">
      <c r="A144" s="213"/>
      <c r="B144" s="160"/>
      <c r="C144" s="158"/>
      <c r="D144" s="162" t="s">
        <v>30</v>
      </c>
      <c r="E144" s="162"/>
      <c r="F144" s="163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2.75" x14ac:dyDescent="0.2">
      <c r="A145" s="213"/>
      <c r="B145" s="69" t="s">
        <v>0</v>
      </c>
      <c r="C145" s="196" t="s">
        <v>2</v>
      </c>
      <c r="D145" s="196"/>
      <c r="E145" s="196"/>
      <c r="F145" s="197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2.75" x14ac:dyDescent="0.2">
      <c r="A146" s="38" t="s">
        <v>36</v>
      </c>
      <c r="B146" s="192" t="s">
        <v>11</v>
      </c>
      <c r="C146" s="193"/>
      <c r="D146" s="193"/>
      <c r="E146" s="193"/>
      <c r="F146" s="193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2.75" x14ac:dyDescent="0.2">
      <c r="A147" s="25" t="s">
        <v>37</v>
      </c>
      <c r="B147" s="194" t="s">
        <v>100</v>
      </c>
      <c r="C147" s="194"/>
      <c r="D147" s="194"/>
      <c r="E147" s="194"/>
      <c r="F147" s="194"/>
      <c r="G147" s="194"/>
      <c r="H147" s="194"/>
      <c r="I147" s="194"/>
      <c r="J147" s="194"/>
      <c r="K147" s="194"/>
      <c r="L147" s="194"/>
      <c r="M147" s="194"/>
      <c r="N147" s="194"/>
      <c r="O147" s="194"/>
      <c r="P147" s="194"/>
      <c r="Q147" s="194"/>
      <c r="R147" s="195"/>
      <c r="S147" s="107"/>
    </row>
    <row r="148" spans="1:24" ht="25.5" customHeight="1" x14ac:dyDescent="0.2">
      <c r="A148" s="212" t="s">
        <v>37</v>
      </c>
      <c r="B148" s="207" t="s">
        <v>0</v>
      </c>
      <c r="C148" s="209" t="s">
        <v>101</v>
      </c>
      <c r="D148" s="209"/>
      <c r="E148" s="268"/>
      <c r="F148" s="204" t="s">
        <v>116</v>
      </c>
      <c r="G148" s="220"/>
      <c r="H148" s="221"/>
      <c r="I148" s="221"/>
      <c r="J148" s="221"/>
      <c r="K148" s="221"/>
      <c r="L148" s="204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75"/>
      <c r="T148" s="57"/>
      <c r="U148" s="57"/>
      <c r="V148" s="57"/>
      <c r="W148" s="57"/>
      <c r="X148" s="57"/>
    </row>
    <row r="149" spans="1:24" ht="12.75" x14ac:dyDescent="0.2">
      <c r="A149" s="213"/>
      <c r="B149" s="271"/>
      <c r="C149" s="269"/>
      <c r="D149" s="269"/>
      <c r="E149" s="270"/>
      <c r="F149" s="250"/>
      <c r="G149" s="264"/>
      <c r="H149" s="265"/>
      <c r="I149" s="265"/>
      <c r="J149" s="265"/>
      <c r="K149" s="265"/>
      <c r="L149" s="250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7"/>
      <c r="T149" s="57"/>
      <c r="U149" s="57"/>
      <c r="V149" s="57"/>
      <c r="W149" s="57"/>
      <c r="X149" s="57"/>
    </row>
    <row r="150" spans="1:24" ht="25.5" customHeight="1" x14ac:dyDescent="0.2">
      <c r="A150" s="213"/>
      <c r="B150" s="159" t="s">
        <v>0</v>
      </c>
      <c r="C150" s="63" t="s">
        <v>0</v>
      </c>
      <c r="D150" s="170" t="s">
        <v>273</v>
      </c>
      <c r="E150" s="171"/>
      <c r="F150" s="62" t="s">
        <v>29</v>
      </c>
      <c r="G150" s="164"/>
      <c r="H150" s="165"/>
      <c r="I150" s="165"/>
      <c r="J150" s="165"/>
      <c r="K150" s="165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2.75" x14ac:dyDescent="0.2">
      <c r="A151" s="213"/>
      <c r="B151" s="160"/>
      <c r="C151" s="158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2.75" x14ac:dyDescent="0.2">
      <c r="A152" s="213"/>
      <c r="B152" s="160"/>
      <c r="C152" s="158"/>
      <c r="D152" s="161" t="s">
        <v>30</v>
      </c>
      <c r="E152" s="162"/>
      <c r="F152" s="163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2.75" x14ac:dyDescent="0.2">
      <c r="A153" s="213"/>
      <c r="B153" s="69" t="s">
        <v>0</v>
      </c>
      <c r="C153" s="196" t="s">
        <v>2</v>
      </c>
      <c r="D153" s="196"/>
      <c r="E153" s="196"/>
      <c r="F153" s="197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2.75" x14ac:dyDescent="0.2">
      <c r="A154" s="38" t="s">
        <v>37</v>
      </c>
      <c r="B154" s="192" t="s">
        <v>11</v>
      </c>
      <c r="C154" s="193"/>
      <c r="D154" s="193"/>
      <c r="E154" s="193"/>
      <c r="F154" s="193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2.75" x14ac:dyDescent="0.2">
      <c r="A155" s="25" t="s">
        <v>38</v>
      </c>
      <c r="B155" s="194" t="s">
        <v>104</v>
      </c>
      <c r="C155" s="194"/>
      <c r="D155" s="194"/>
      <c r="E155" s="194"/>
      <c r="F155" s="194"/>
      <c r="G155" s="194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5"/>
      <c r="S155" s="107"/>
    </row>
    <row r="156" spans="1:24" ht="25.5" customHeight="1" x14ac:dyDescent="0.2">
      <c r="A156" s="212" t="s">
        <v>38</v>
      </c>
      <c r="B156" s="49" t="s">
        <v>0</v>
      </c>
      <c r="C156" s="209" t="s">
        <v>105</v>
      </c>
      <c r="D156" s="209"/>
      <c r="E156" s="209"/>
      <c r="F156" s="76" t="s">
        <v>116</v>
      </c>
      <c r="G156" s="266"/>
      <c r="H156" s="267"/>
      <c r="I156" s="267"/>
      <c r="J156" s="267"/>
      <c r="K156" s="267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">
      <c r="A157" s="213"/>
      <c r="B157" s="159" t="s">
        <v>0</v>
      </c>
      <c r="C157" s="174" t="s">
        <v>0</v>
      </c>
      <c r="D157" s="170" t="s">
        <v>106</v>
      </c>
      <c r="E157" s="171"/>
      <c r="F157" s="227" t="s">
        <v>29</v>
      </c>
      <c r="G157" s="164"/>
      <c r="H157" s="165"/>
      <c r="I157" s="165"/>
      <c r="J157" s="165"/>
      <c r="K157" s="165"/>
      <c r="L157" s="272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75"/>
      <c r="T157" s="57"/>
      <c r="U157" s="57"/>
      <c r="V157" s="57"/>
      <c r="W157" s="57"/>
      <c r="X157" s="57"/>
    </row>
    <row r="158" spans="1:24" ht="9" customHeight="1" x14ac:dyDescent="0.2">
      <c r="A158" s="213"/>
      <c r="B158" s="160"/>
      <c r="C158" s="175"/>
      <c r="D158" s="172"/>
      <c r="E158" s="173"/>
      <c r="F158" s="228"/>
      <c r="G158" s="166"/>
      <c r="H158" s="167"/>
      <c r="I158" s="167"/>
      <c r="J158" s="167"/>
      <c r="K158" s="167"/>
      <c r="L158" s="273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6"/>
      <c r="T158" s="57"/>
      <c r="U158" s="57"/>
      <c r="V158" s="57"/>
      <c r="W158" s="57"/>
      <c r="X158" s="57"/>
    </row>
    <row r="159" spans="1:24" ht="9" customHeight="1" x14ac:dyDescent="0.2">
      <c r="A159" s="213"/>
      <c r="B159" s="160"/>
      <c r="C159" s="175"/>
      <c r="D159" s="172"/>
      <c r="E159" s="173"/>
      <c r="F159" s="228"/>
      <c r="G159" s="166"/>
      <c r="H159" s="167"/>
      <c r="I159" s="167"/>
      <c r="J159" s="167"/>
      <c r="K159" s="167"/>
      <c r="L159" s="273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6"/>
      <c r="T159" s="57"/>
      <c r="U159" s="57"/>
      <c r="V159" s="57"/>
      <c r="W159" s="57"/>
      <c r="X159" s="57"/>
    </row>
    <row r="160" spans="1:24" ht="9" customHeight="1" x14ac:dyDescent="0.2">
      <c r="A160" s="213"/>
      <c r="B160" s="160"/>
      <c r="C160" s="229"/>
      <c r="D160" s="230"/>
      <c r="E160" s="231"/>
      <c r="F160" s="232"/>
      <c r="G160" s="168"/>
      <c r="H160" s="169"/>
      <c r="I160" s="169"/>
      <c r="J160" s="169"/>
      <c r="K160" s="169"/>
      <c r="L160" s="274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7"/>
      <c r="T160" s="57"/>
      <c r="U160" s="57"/>
      <c r="V160" s="57"/>
      <c r="W160" s="57"/>
      <c r="X160" s="57"/>
    </row>
    <row r="161" spans="1:24" ht="12.75" x14ac:dyDescent="0.2">
      <c r="A161" s="213"/>
      <c r="B161" s="160"/>
      <c r="C161" s="158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2.75" x14ac:dyDescent="0.2">
      <c r="A162" s="213"/>
      <c r="B162" s="160"/>
      <c r="C162" s="158"/>
      <c r="D162" s="161" t="s">
        <v>30</v>
      </c>
      <c r="E162" s="162"/>
      <c r="F162" s="163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2.75" x14ac:dyDescent="0.2">
      <c r="A163" s="213"/>
      <c r="B163" s="69" t="s">
        <v>0</v>
      </c>
      <c r="C163" s="196" t="s">
        <v>2</v>
      </c>
      <c r="D163" s="196"/>
      <c r="E163" s="196"/>
      <c r="F163" s="197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2.75" x14ac:dyDescent="0.2">
      <c r="A164" s="38" t="s">
        <v>38</v>
      </c>
      <c r="B164" s="192" t="s">
        <v>11</v>
      </c>
      <c r="C164" s="193"/>
      <c r="D164" s="193"/>
      <c r="E164" s="193"/>
      <c r="F164" s="193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2.75" x14ac:dyDescent="0.2">
      <c r="A165" s="25" t="s">
        <v>39</v>
      </c>
      <c r="B165" s="194" t="s">
        <v>108</v>
      </c>
      <c r="C165" s="194"/>
      <c r="D165" s="194"/>
      <c r="E165" s="194"/>
      <c r="F165" s="194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5"/>
      <c r="S165" s="107"/>
    </row>
    <row r="166" spans="1:24" ht="25.5" customHeight="1" x14ac:dyDescent="0.2">
      <c r="A166" s="212" t="s">
        <v>39</v>
      </c>
      <c r="B166" s="49" t="s">
        <v>0</v>
      </c>
      <c r="C166" s="209" t="s">
        <v>111</v>
      </c>
      <c r="D166" s="209"/>
      <c r="E166" s="209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">
      <c r="A167" s="213"/>
      <c r="B167" s="159" t="s">
        <v>0</v>
      </c>
      <c r="C167" s="245" t="s">
        <v>0</v>
      </c>
      <c r="D167" s="170" t="s">
        <v>110</v>
      </c>
      <c r="E167" s="171"/>
      <c r="F167" s="227" t="s">
        <v>122</v>
      </c>
      <c r="G167" s="164"/>
      <c r="H167" s="165"/>
      <c r="I167" s="165"/>
      <c r="J167" s="165"/>
      <c r="K167" s="165"/>
      <c r="L167" s="272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">
      <c r="A168" s="213"/>
      <c r="B168" s="160"/>
      <c r="C168" s="246"/>
      <c r="D168" s="172"/>
      <c r="E168" s="173"/>
      <c r="F168" s="228"/>
      <c r="G168" s="166"/>
      <c r="H168" s="167"/>
      <c r="I168" s="167"/>
      <c r="J168" s="167"/>
      <c r="K168" s="167"/>
      <c r="L168" s="273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2.75" x14ac:dyDescent="0.2">
      <c r="A169" s="213"/>
      <c r="B169" s="160"/>
      <c r="C169" s="158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40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2.75" x14ac:dyDescent="0.2">
      <c r="A170" s="213"/>
      <c r="B170" s="160"/>
      <c r="C170" s="158"/>
      <c r="D170" s="161" t="s">
        <v>30</v>
      </c>
      <c r="E170" s="162"/>
      <c r="F170" s="163"/>
      <c r="G170" s="29">
        <f>SUM(G169:G169)</f>
        <v>40</v>
      </c>
      <c r="H170" s="29">
        <f t="shared" ref="H170:K170" si="52">SUM(H169:H169)</f>
        <v>41</v>
      </c>
      <c r="I170" s="29">
        <f t="shared" si="52"/>
        <v>40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0</v>
      </c>
    </row>
    <row r="171" spans="1:24" ht="12.75" x14ac:dyDescent="0.2">
      <c r="A171" s="213"/>
      <c r="B171" s="69" t="s">
        <v>0</v>
      </c>
      <c r="C171" s="196" t="s">
        <v>2</v>
      </c>
      <c r="D171" s="196"/>
      <c r="E171" s="196"/>
      <c r="F171" s="197"/>
      <c r="G171" s="31">
        <f>G170</f>
        <v>40</v>
      </c>
      <c r="H171" s="31">
        <f t="shared" ref="H171:K172" si="53">H170</f>
        <v>41</v>
      </c>
      <c r="I171" s="31">
        <f t="shared" si="53"/>
        <v>40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2.75" x14ac:dyDescent="0.2">
      <c r="A172" s="38" t="s">
        <v>39</v>
      </c>
      <c r="B172" s="192" t="s">
        <v>11</v>
      </c>
      <c r="C172" s="193"/>
      <c r="D172" s="193"/>
      <c r="E172" s="193"/>
      <c r="F172" s="193"/>
      <c r="G172" s="39">
        <f>G171</f>
        <v>40</v>
      </c>
      <c r="H172" s="39">
        <f t="shared" si="53"/>
        <v>41</v>
      </c>
      <c r="I172" s="39">
        <f t="shared" si="53"/>
        <v>40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2.75" x14ac:dyDescent="0.2">
      <c r="A173" s="190" t="s">
        <v>3</v>
      </c>
      <c r="B173" s="191"/>
      <c r="C173" s="191"/>
      <c r="D173" s="191"/>
      <c r="E173" s="191"/>
      <c r="F173" s="191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11889.851999999999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2.75" x14ac:dyDescent="0.2">
      <c r="A174" s="44" t="s">
        <v>33</v>
      </c>
    </row>
    <row r="175" spans="1:24" ht="16.5" customHeight="1" x14ac:dyDescent="0.2">
      <c r="A175" s="44" t="s">
        <v>35</v>
      </c>
    </row>
    <row r="176" spans="1:24" ht="12.75" customHeight="1" x14ac:dyDescent="0.2">
      <c r="A176" s="44" t="s">
        <v>34</v>
      </c>
    </row>
    <row r="177" spans="1:11" ht="25.5" hidden="1" customHeight="1" thickBot="1" x14ac:dyDescent="0.25">
      <c r="A177" s="198" t="s">
        <v>5</v>
      </c>
      <c r="B177" s="198"/>
      <c r="C177" s="198"/>
      <c r="D177" s="198"/>
      <c r="E177" s="198"/>
      <c r="F177" s="198"/>
      <c r="G177" s="198"/>
      <c r="H177" s="198"/>
      <c r="I177" s="198"/>
      <c r="J177" s="198"/>
      <c r="K177" s="198"/>
    </row>
    <row r="178" spans="1:11" ht="25.5" hidden="1" customHeight="1" x14ac:dyDescent="0.2">
      <c r="A178" s="180" t="s">
        <v>6</v>
      </c>
      <c r="B178" s="181"/>
      <c r="C178" s="181"/>
      <c r="D178" s="9" t="s">
        <v>21</v>
      </c>
      <c r="E178" s="179" t="s">
        <v>22</v>
      </c>
      <c r="F178" s="179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7577.3</v>
      </c>
      <c r="J178" s="11">
        <f t="shared" si="54"/>
        <v>9394.5800000000017</v>
      </c>
      <c r="K178" s="112">
        <f t="shared" si="54"/>
        <v>9861.5950000000012</v>
      </c>
    </row>
    <row r="179" spans="1:11" ht="25.5" hidden="1" customHeight="1" x14ac:dyDescent="0.2">
      <c r="A179" s="182"/>
      <c r="B179" s="183"/>
      <c r="C179" s="183"/>
      <c r="D179" s="10" t="s">
        <v>28</v>
      </c>
      <c r="E179" s="178" t="s">
        <v>23</v>
      </c>
      <c r="F179" s="178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4213.3519999999999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hidden="1" customHeight="1" x14ac:dyDescent="0.2">
      <c r="A180" s="182"/>
      <c r="B180" s="183"/>
      <c r="C180" s="183"/>
      <c r="D180" s="10" t="s">
        <v>24</v>
      </c>
      <c r="E180" s="178" t="s">
        <v>25</v>
      </c>
      <c r="F180" s="178"/>
      <c r="G180" s="14">
        <f>G131+G96+G86</f>
        <v>60.6</v>
      </c>
      <c r="H180" s="14">
        <f>H131+H96+H86</f>
        <v>63</v>
      </c>
      <c r="I180" s="14">
        <f>I131+I96+I86</f>
        <v>99.2</v>
      </c>
      <c r="J180" s="14">
        <f>J131+J96+J86</f>
        <v>64</v>
      </c>
      <c r="K180" s="113">
        <f>K131+K96+K86</f>
        <v>65.099999999999994</v>
      </c>
    </row>
    <row r="181" spans="1:11" ht="13.5" hidden="1" customHeight="1" thickBot="1" x14ac:dyDescent="0.25">
      <c r="A181" s="184" t="s">
        <v>3</v>
      </c>
      <c r="B181" s="185"/>
      <c r="C181" s="185"/>
      <c r="D181" s="185"/>
      <c r="E181" s="185"/>
      <c r="F181" s="185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11889.852000000001</v>
      </c>
      <c r="J181" s="15">
        <f t="shared" si="56"/>
        <v>13595.546000000002</v>
      </c>
      <c r="K181" s="114">
        <f t="shared" si="56"/>
        <v>14264.664000000002</v>
      </c>
    </row>
    <row r="182" spans="1:11" ht="12.75" hidden="1" customHeight="1" x14ac:dyDescent="0.2">
      <c r="A182" s="186" t="s">
        <v>9</v>
      </c>
      <c r="B182" s="187"/>
      <c r="C182" s="187"/>
      <c r="D182" s="187"/>
      <c r="E182" s="187"/>
      <c r="F182" s="187"/>
      <c r="G182" s="16"/>
      <c r="H182" s="16"/>
      <c r="I182" s="16"/>
      <c r="J182" s="16"/>
      <c r="K182" s="17"/>
    </row>
    <row r="183" spans="1:11" ht="12.75" hidden="1" customHeight="1" x14ac:dyDescent="0.2">
      <c r="A183" s="188" t="s">
        <v>7</v>
      </c>
      <c r="B183" s="189"/>
      <c r="C183" s="189"/>
      <c r="D183" s="189"/>
      <c r="E183" s="189"/>
      <c r="F183" s="189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420.6</v>
      </c>
      <c r="J183" s="18">
        <f t="shared" si="57"/>
        <v>281.63</v>
      </c>
      <c r="K183" s="115">
        <f t="shared" si="57"/>
        <v>290.94299999999998</v>
      </c>
    </row>
    <row r="184" spans="1:11" ht="13.5" hidden="1" customHeight="1" thickBot="1" x14ac:dyDescent="0.25">
      <c r="A184" s="176" t="s">
        <v>8</v>
      </c>
      <c r="B184" s="177"/>
      <c r="C184" s="177"/>
      <c r="D184" s="177"/>
      <c r="E184" s="177"/>
      <c r="F184" s="177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11469.251999999999</v>
      </c>
      <c r="J184" s="19">
        <f t="shared" si="58"/>
        <v>13313.916000000001</v>
      </c>
      <c r="K184" s="116">
        <f t="shared" si="58"/>
        <v>13973.721000000001</v>
      </c>
    </row>
    <row r="185" spans="1:11" ht="25.5" hidden="1" customHeight="1" x14ac:dyDescent="0.2">
      <c r="F185" s="20"/>
      <c r="G185" s="20"/>
      <c r="H185" s="5"/>
      <c r="I185" s="5"/>
      <c r="J185" s="5"/>
      <c r="K185" s="5"/>
    </row>
    <row r="186" spans="1:11" ht="25.5" hidden="1" customHeight="1" x14ac:dyDescent="0.2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hidden="1" customHeight="1" x14ac:dyDescent="0.2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B1" zoomScaleNormal="100" workbookViewId="0">
      <selection activeCell="B22" sqref="B22:F22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50" t="s">
        <v>315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8" t="s">
        <v>299</v>
      </c>
      <c r="B9" s="278"/>
      <c r="C9" s="278"/>
      <c r="D9" s="278"/>
      <c r="E9" s="278"/>
      <c r="F9" s="278"/>
      <c r="G9" s="278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8" t="s">
        <v>10</v>
      </c>
      <c r="B10" s="288" t="s">
        <v>280</v>
      </c>
      <c r="C10" s="288"/>
      <c r="D10" s="288" t="s">
        <v>281</v>
      </c>
      <c r="E10" s="288"/>
      <c r="F10" s="288"/>
      <c r="G10" s="288" t="s">
        <v>282</v>
      </c>
    </row>
    <row r="11" spans="1:14" ht="30" x14ac:dyDescent="0.2">
      <c r="A11" s="288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8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89" t="str">
        <f>'004 pr. asignavimai'!C13</f>
        <v>Organizuoti ir įgyvendinti valstybės bei Savivaldybės teikiamą socialinę paramą Plungės rajono savivaldybėje</v>
      </c>
      <c r="C13" s="290"/>
      <c r="D13" s="290"/>
      <c r="E13" s="290"/>
      <c r="F13" s="290"/>
      <c r="G13" s="293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3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3"/>
    </row>
    <row r="16" spans="1:14" ht="15" customHeight="1" x14ac:dyDescent="0.2">
      <c r="A16" s="84" t="s">
        <v>174</v>
      </c>
      <c r="B16" s="287" t="str">
        <f>'004 pr. asignavimai'!D15</f>
        <v>Socialinėms išmokoms ir kompensacijoms skaičiuoti ir mokėti</v>
      </c>
      <c r="C16" s="287"/>
      <c r="D16" s="287"/>
      <c r="E16" s="287"/>
      <c r="F16" s="287"/>
      <c r="G16" s="294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5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91" t="str">
        <f>'004 pr. asignavimai'!D19</f>
        <v>Socialinei paramai mokiniams</v>
      </c>
      <c r="C19" s="291"/>
      <c r="D19" s="291"/>
      <c r="E19" s="291"/>
      <c r="F19" s="291"/>
      <c r="G19" s="294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6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5"/>
    </row>
    <row r="22" spans="1:7" ht="15" x14ac:dyDescent="0.2">
      <c r="A22" s="144" t="s">
        <v>176</v>
      </c>
      <c r="B22" s="292" t="str">
        <f>'004 pr. asignavimai'!D23</f>
        <v>Socialinėms paslaugoms</v>
      </c>
      <c r="C22" s="292"/>
      <c r="D22" s="292"/>
      <c r="E22" s="292"/>
      <c r="F22" s="292"/>
      <c r="G22" s="294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6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6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5"/>
    </row>
    <row r="26" spans="1:7" ht="15" x14ac:dyDescent="0.2">
      <c r="A26" s="84" t="s">
        <v>177</v>
      </c>
      <c r="B26" s="287" t="str">
        <f>'004 pr. asignavimai'!D30</f>
        <v>Socialinės reabilitacijos paslaugų neįgaliesiems bendruomenėje teikimas</v>
      </c>
      <c r="C26" s="287"/>
      <c r="D26" s="287"/>
      <c r="E26" s="287"/>
      <c r="F26" s="287"/>
      <c r="G26" s="294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6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6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5"/>
    </row>
    <row r="30" spans="1:7" ht="15" x14ac:dyDescent="0.2">
      <c r="A30" s="84" t="s">
        <v>178</v>
      </c>
      <c r="B30" s="287" t="str">
        <f>'004 pr. asignavimai'!D36</f>
        <v>Visuomenės sveikatos priežiūros funkcijoms vykdyti</v>
      </c>
      <c r="C30" s="287"/>
      <c r="D30" s="287"/>
      <c r="E30" s="287"/>
      <c r="F30" s="287"/>
      <c r="G30" s="294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6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6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6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6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6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5"/>
    </row>
    <row r="37" spans="1:7" ht="15" x14ac:dyDescent="0.2">
      <c r="A37" s="84" t="s">
        <v>179</v>
      </c>
      <c r="B37" s="287" t="str">
        <f>'004 pr. asignavimai'!D44</f>
        <v>Būsto nuomos mokesčio daliai kompensuoti</v>
      </c>
      <c r="C37" s="287"/>
      <c r="D37" s="287"/>
      <c r="E37" s="287"/>
      <c r="F37" s="287"/>
      <c r="G37" s="294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5"/>
    </row>
    <row r="39" spans="1:7" ht="15" x14ac:dyDescent="0.2">
      <c r="A39" s="84" t="s">
        <v>180</v>
      </c>
      <c r="B39" s="287" t="str">
        <f>'004 pr. asignavimai'!D47</f>
        <v>Neveiksnių asmenų būklės peržiūrėjimui užtikrinti</v>
      </c>
      <c r="C39" s="287"/>
      <c r="D39" s="287"/>
      <c r="E39" s="287"/>
      <c r="F39" s="287"/>
      <c r="G39" s="294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5"/>
    </row>
    <row r="41" spans="1:7" ht="15" x14ac:dyDescent="0.2">
      <c r="A41" s="84" t="s">
        <v>181</v>
      </c>
      <c r="B41" s="287" t="str">
        <f>'004 pr. asignavimai'!D50</f>
        <v>Socialinės paramos organizavimas užsieniečių integracijai</v>
      </c>
      <c r="C41" s="287"/>
      <c r="D41" s="287"/>
      <c r="E41" s="287"/>
      <c r="F41" s="287"/>
      <c r="G41" s="294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6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5"/>
    </row>
    <row r="44" spans="1:7" ht="15" x14ac:dyDescent="0.2">
      <c r="A44" s="84" t="s">
        <v>182</v>
      </c>
      <c r="B44" s="287" t="str">
        <f>'004 pr. asignavimai'!D57</f>
        <v>Savivaldybės teikiamos paramos organizavimas</v>
      </c>
      <c r="C44" s="287"/>
      <c r="D44" s="287"/>
      <c r="E44" s="287"/>
      <c r="F44" s="287"/>
      <c r="G44" s="294" t="s">
        <v>27</v>
      </c>
    </row>
    <row r="45" spans="1:7" ht="15" x14ac:dyDescent="0.2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6"/>
    </row>
    <row r="46" spans="1:7" ht="15" x14ac:dyDescent="0.2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6"/>
    </row>
    <row r="47" spans="1:7" ht="15" x14ac:dyDescent="0.2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6"/>
    </row>
    <row r="48" spans="1:7" ht="15" x14ac:dyDescent="0.2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95"/>
    </row>
    <row r="49" spans="1:7" ht="15" x14ac:dyDescent="0.2">
      <c r="A49" s="84" t="s">
        <v>183</v>
      </c>
      <c r="B49" s="287" t="str">
        <f>'004 pr. asignavimai'!D63</f>
        <v>Vaikų dienos centrų programų rėmimas</v>
      </c>
      <c r="C49" s="287"/>
      <c r="D49" s="287"/>
      <c r="E49" s="287"/>
      <c r="F49" s="287"/>
      <c r="G49" s="294" t="s">
        <v>27</v>
      </c>
    </row>
    <row r="50" spans="1:7" ht="15" x14ac:dyDescent="0.2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95"/>
    </row>
    <row r="51" spans="1:7" ht="15" x14ac:dyDescent="0.2">
      <c r="A51" s="84" t="s">
        <v>184</v>
      </c>
      <c r="B51" s="287" t="str">
        <f>'004 pr. asignavimai'!D67</f>
        <v>VšĮ Plungės bendruomenės centro programos įgyvendinimas</v>
      </c>
      <c r="C51" s="287"/>
      <c r="D51" s="287"/>
      <c r="E51" s="287"/>
      <c r="F51" s="287"/>
      <c r="G51" s="294" t="s">
        <v>27</v>
      </c>
    </row>
    <row r="52" spans="1:7" ht="15" x14ac:dyDescent="0.2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95"/>
    </row>
    <row r="53" spans="1:7" ht="15" x14ac:dyDescent="0.2">
      <c r="A53" s="84" t="s">
        <v>185</v>
      </c>
      <c r="B53" s="287" t="str">
        <f>'004 pr. asignavimai'!D70</f>
        <v>Socialinėms pašalpoms  ir kompensacijoms skaičiuoti ir mokėti</v>
      </c>
      <c r="C53" s="287"/>
      <c r="D53" s="287"/>
      <c r="E53" s="287"/>
      <c r="F53" s="287"/>
      <c r="G53" s="294" t="s">
        <v>27</v>
      </c>
    </row>
    <row r="54" spans="1:7" ht="15" x14ac:dyDescent="0.2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6"/>
    </row>
    <row r="55" spans="1:7" ht="15" x14ac:dyDescent="0.2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95"/>
    </row>
    <row r="56" spans="1:7" ht="15" x14ac:dyDescent="0.2">
      <c r="A56" s="22" t="s">
        <v>274</v>
      </c>
      <c r="B56" s="289" t="str">
        <f>'004 pr. asignavimai'!C76</f>
        <v>Plėtoti socialinės globos ir kitas socialines paslaugas rajono teritorijoje</v>
      </c>
      <c r="C56" s="290"/>
      <c r="D56" s="290"/>
      <c r="E56" s="290"/>
      <c r="F56" s="290"/>
      <c r="G56" s="299" t="s">
        <v>283</v>
      </c>
    </row>
    <row r="57" spans="1:7" ht="30" x14ac:dyDescent="0.2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300"/>
    </row>
    <row r="58" spans="1:7" ht="15" x14ac:dyDescent="0.2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300"/>
    </row>
    <row r="59" spans="1:7" ht="30" x14ac:dyDescent="0.2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301"/>
    </row>
    <row r="60" spans="1:7" ht="15" x14ac:dyDescent="0.2">
      <c r="A60" s="84" t="s">
        <v>186</v>
      </c>
      <c r="B60" s="287" t="str">
        <f>'004 pr. asignavimai'!D79</f>
        <v>Plungės Socialinių paslaugų centro veikla</v>
      </c>
      <c r="C60" s="287"/>
      <c r="D60" s="287"/>
      <c r="E60" s="287"/>
      <c r="F60" s="287"/>
      <c r="G60" s="294" t="s">
        <v>27</v>
      </c>
    </row>
    <row r="61" spans="1:7" ht="15" x14ac:dyDescent="0.2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6"/>
    </row>
    <row r="62" spans="1:7" ht="15" x14ac:dyDescent="0.2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6"/>
    </row>
    <row r="63" spans="1:7" ht="15" x14ac:dyDescent="0.2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6"/>
    </row>
    <row r="64" spans="1:7" ht="15" x14ac:dyDescent="0.2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6"/>
    </row>
    <row r="65" spans="1:7" ht="15" x14ac:dyDescent="0.2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95"/>
    </row>
    <row r="66" spans="1:7" ht="15" x14ac:dyDescent="0.2">
      <c r="A66" s="84" t="s">
        <v>187</v>
      </c>
      <c r="B66" s="287" t="str">
        <f>'004 pr. asignavimai'!D88</f>
        <v>Plungės specialiojo ugdymo centro veikla</v>
      </c>
      <c r="C66" s="287"/>
      <c r="D66" s="287"/>
      <c r="E66" s="287"/>
      <c r="F66" s="287"/>
      <c r="G66" s="294" t="s">
        <v>27</v>
      </c>
    </row>
    <row r="67" spans="1:7" ht="15" x14ac:dyDescent="0.2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6"/>
    </row>
    <row r="68" spans="1:7" ht="30" x14ac:dyDescent="0.2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6"/>
    </row>
    <row r="69" spans="1:7" ht="16.5" customHeight="1" x14ac:dyDescent="0.2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95"/>
    </row>
    <row r="70" spans="1:7" ht="15" x14ac:dyDescent="0.2">
      <c r="A70" s="84" t="s">
        <v>188</v>
      </c>
      <c r="B70" s="287" t="str">
        <f>'004 pr. asignavimai'!D93</f>
        <v xml:space="preserve">Plungės krizių centro veikla </v>
      </c>
      <c r="C70" s="287"/>
      <c r="D70" s="287"/>
      <c r="E70" s="287"/>
      <c r="F70" s="287"/>
      <c r="G70" s="294" t="s">
        <v>27</v>
      </c>
    </row>
    <row r="71" spans="1:7" ht="30" x14ac:dyDescent="0.2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95"/>
    </row>
    <row r="72" spans="1:7" ht="15" x14ac:dyDescent="0.2">
      <c r="A72" s="22" t="s">
        <v>191</v>
      </c>
      <c r="B72" s="289" t="str">
        <f>'004 pr. asignavimai'!C99</f>
        <v>Prisidėti prie užimtumo didinimo rajone</v>
      </c>
      <c r="C72" s="290"/>
      <c r="D72" s="290"/>
      <c r="E72" s="290"/>
      <c r="F72" s="290"/>
      <c r="G72" s="299" t="s">
        <v>285</v>
      </c>
    </row>
    <row r="73" spans="1:7" ht="15" x14ac:dyDescent="0.2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303"/>
    </row>
    <row r="74" spans="1:7" ht="15" x14ac:dyDescent="0.2">
      <c r="A74" s="84" t="s">
        <v>190</v>
      </c>
      <c r="B74" s="287" t="str">
        <f>'004 pr. asignavimai'!D100</f>
        <v>Savivaldybės patvirtintai užimtumo didinimo programai įgyvendinti</v>
      </c>
      <c r="C74" s="287"/>
      <c r="D74" s="287"/>
      <c r="E74" s="287"/>
      <c r="F74" s="287"/>
      <c r="G74" s="294" t="s">
        <v>27</v>
      </c>
    </row>
    <row r="75" spans="1:7" ht="15" x14ac:dyDescent="0.2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6"/>
    </row>
    <row r="76" spans="1:7" ht="15" x14ac:dyDescent="0.2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95"/>
    </row>
    <row r="77" spans="1:7" ht="15" x14ac:dyDescent="0.2">
      <c r="A77" s="22" t="s">
        <v>192</v>
      </c>
      <c r="B77" s="289" t="str">
        <f>'004 pr. asignavimai'!C105</f>
        <v>Gerinti pavėžėjimo paslaugų kokybę ir prieinamumą</v>
      </c>
      <c r="C77" s="290"/>
      <c r="D77" s="290"/>
      <c r="E77" s="290"/>
      <c r="F77" s="290"/>
      <c r="G77" s="299" t="s">
        <v>286</v>
      </c>
    </row>
    <row r="78" spans="1:7" ht="30" x14ac:dyDescent="0.2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301"/>
    </row>
    <row r="79" spans="1:7" ht="15" x14ac:dyDescent="0.2">
      <c r="A79" s="84" t="s">
        <v>271</v>
      </c>
      <c r="B79" s="287" t="str">
        <f>'004 pr. asignavimai'!D106</f>
        <v>UAB „Plungės autobusų parkas“ veiklos gerinimas</v>
      </c>
      <c r="C79" s="287"/>
      <c r="D79" s="287"/>
      <c r="E79" s="287"/>
      <c r="F79" s="287"/>
      <c r="G79" s="302" t="s">
        <v>286</v>
      </c>
    </row>
    <row r="80" spans="1:7" ht="15" x14ac:dyDescent="0.2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95"/>
    </row>
    <row r="81" spans="1:7" ht="15" x14ac:dyDescent="0.2">
      <c r="A81" s="84" t="s">
        <v>193</v>
      </c>
      <c r="B81" s="287" t="str">
        <f>'004 pr. asignavimai'!D109</f>
        <v>Keleivių ir moksleivių pavėžėjimo užtikrinimas</v>
      </c>
      <c r="C81" s="287"/>
      <c r="D81" s="287"/>
      <c r="E81" s="287"/>
      <c r="F81" s="287"/>
      <c r="G81" s="294" t="s">
        <v>27</v>
      </c>
    </row>
    <row r="82" spans="1:7" ht="15" x14ac:dyDescent="0.2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95"/>
    </row>
    <row r="83" spans="1:7" ht="15" x14ac:dyDescent="0.2">
      <c r="A83" s="22" t="s">
        <v>194</v>
      </c>
      <c r="B83" s="297" t="str">
        <f>'004 pr. asignavimai'!C115</f>
        <v>Padidinti kokybiškų ir kvalifikuotų asmens sveikatos priežiūros paslaugų prieinamumą Plungės rajono savivaldybės gyventojams</v>
      </c>
      <c r="C83" s="298"/>
      <c r="D83" s="298"/>
      <c r="E83" s="298"/>
      <c r="F83" s="298"/>
      <c r="G83" s="299" t="s">
        <v>287</v>
      </c>
    </row>
    <row r="84" spans="1:7" ht="30" x14ac:dyDescent="0.2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6"/>
    </row>
    <row r="85" spans="1:7" ht="15" x14ac:dyDescent="0.2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303"/>
    </row>
    <row r="86" spans="1:7" ht="15" x14ac:dyDescent="0.2">
      <c r="A86" s="84" t="s">
        <v>204</v>
      </c>
      <c r="B86" s="287" t="str">
        <f>'004 pr. asignavimai'!D117</f>
        <v>VšĮ Plungės rajono savivaldybės ligoninės programos įgyvendinimas (gydytojų pritraukimui, medicininės įrangos įsigijimui)</v>
      </c>
      <c r="C86" s="287"/>
      <c r="D86" s="287"/>
      <c r="E86" s="287"/>
      <c r="F86" s="287"/>
      <c r="G86" s="302" t="s">
        <v>287</v>
      </c>
    </row>
    <row r="87" spans="1:7" ht="15" x14ac:dyDescent="0.2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7"/>
    </row>
    <row r="88" spans="1:7" ht="15" x14ac:dyDescent="0.2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7"/>
    </row>
    <row r="89" spans="1:7" ht="15" x14ac:dyDescent="0.2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304"/>
    </row>
    <row r="90" spans="1:7" ht="15" x14ac:dyDescent="0.2">
      <c r="A90" s="84" t="s">
        <v>195</v>
      </c>
      <c r="B90" s="287" t="str">
        <f>'004 pr. asignavimai'!D122</f>
        <v>Saugios nakvynės paslaugos organizavimas VšĮ Plungės rajono savivaldybės ligoninėje</v>
      </c>
      <c r="C90" s="287"/>
      <c r="D90" s="287"/>
      <c r="E90" s="287"/>
      <c r="F90" s="287"/>
      <c r="G90" s="294" t="s">
        <v>27</v>
      </c>
    </row>
    <row r="91" spans="1:7" ht="15" x14ac:dyDescent="0.2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95"/>
    </row>
    <row r="92" spans="1:7" ht="70.5" customHeight="1" x14ac:dyDescent="0.2">
      <c r="A92" s="22" t="s">
        <v>197</v>
      </c>
      <c r="B92" s="289" t="str">
        <f>'004 pr. asignavimai'!C126</f>
        <v>Siekti, kad BĮ Plungės rajono savivaldybės visuomenės sveikatos biuras taptų modernia šiuolaikine įstaiga, kurioje dirbs kvalifikuoti, išsilavinę specialistai</v>
      </c>
      <c r="C92" s="290"/>
      <c r="D92" s="290"/>
      <c r="E92" s="290"/>
      <c r="F92" s="290"/>
      <c r="G92" s="299" t="s">
        <v>288</v>
      </c>
    </row>
    <row r="93" spans="1:7" ht="50.25" customHeight="1" x14ac:dyDescent="0.2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303"/>
    </row>
    <row r="94" spans="1:7" ht="15" x14ac:dyDescent="0.2">
      <c r="A94" s="84" t="s">
        <v>196</v>
      </c>
      <c r="B94" s="287" t="str">
        <f>'004 pr. asignavimai'!D127</f>
        <v>Plungės rajono savivaldybės visuomenės sveikatos biuro veikla</v>
      </c>
      <c r="C94" s="287"/>
      <c r="D94" s="287"/>
      <c r="E94" s="287"/>
      <c r="F94" s="287"/>
      <c r="G94" s="294" t="s">
        <v>27</v>
      </c>
    </row>
    <row r="95" spans="1:7" ht="30" x14ac:dyDescent="0.2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6"/>
    </row>
    <row r="96" spans="1:7" ht="16.5" customHeight="1" x14ac:dyDescent="0.2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6"/>
    </row>
    <row r="97" spans="1:7" ht="16.5" customHeight="1" x14ac:dyDescent="0.2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95"/>
    </row>
    <row r="98" spans="1:7" ht="33" customHeight="1" x14ac:dyDescent="0.2">
      <c r="A98" s="84" t="s">
        <v>300</v>
      </c>
      <c r="B98" s="287" t="s">
        <v>94</v>
      </c>
      <c r="C98" s="287"/>
      <c r="D98" s="287"/>
      <c r="E98" s="287"/>
      <c r="F98" s="287"/>
      <c r="G98" s="302" t="s">
        <v>289</v>
      </c>
    </row>
    <row r="99" spans="1:7" ht="30.75" customHeight="1" x14ac:dyDescent="0.2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7"/>
    </row>
    <row r="100" spans="1:7" ht="30.75" customHeight="1" x14ac:dyDescent="0.2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304"/>
    </row>
    <row r="101" spans="1:7" ht="33" customHeight="1" x14ac:dyDescent="0.2">
      <c r="A101" s="22" t="s">
        <v>198</v>
      </c>
      <c r="B101" s="289" t="str">
        <f>'004 pr. asignavimai'!C140</f>
        <v>Užtikrinti Plungės rajono savivaldybės ir socialinio būsto fondo plėtrą</v>
      </c>
      <c r="C101" s="290"/>
      <c r="D101" s="290"/>
      <c r="E101" s="290"/>
      <c r="F101" s="290"/>
      <c r="G101" s="299" t="s">
        <v>290</v>
      </c>
    </row>
    <row r="102" spans="1:7" ht="21.75" customHeight="1" x14ac:dyDescent="0.2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303"/>
    </row>
    <row r="103" spans="1:7" ht="33" customHeight="1" x14ac:dyDescent="0.2">
      <c r="A103" s="84" t="s">
        <v>203</v>
      </c>
      <c r="B103" s="287" t="str">
        <f>'004 pr. asignavimai'!D141</f>
        <v>Savivaldybės ir socialinio būsto fondo plėtra</v>
      </c>
      <c r="C103" s="287"/>
      <c r="D103" s="287"/>
      <c r="E103" s="287"/>
      <c r="F103" s="287"/>
      <c r="G103" s="302" t="s">
        <v>290</v>
      </c>
    </row>
    <row r="104" spans="1:7" ht="25.5" customHeight="1" x14ac:dyDescent="0.2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304"/>
    </row>
    <row r="105" spans="1:7" ht="15" x14ac:dyDescent="0.2">
      <c r="A105" s="22" t="s">
        <v>200</v>
      </c>
      <c r="B105" s="289" t="str">
        <f>'004 pr. asignavimai'!C148</f>
        <v>Užtikrinti pirties ir viešojo tualeto nepertraukiamą veiklą</v>
      </c>
      <c r="C105" s="290"/>
      <c r="D105" s="290"/>
      <c r="E105" s="290"/>
      <c r="F105" s="290"/>
      <c r="G105" s="299" t="s">
        <v>283</v>
      </c>
    </row>
    <row r="106" spans="1:7" ht="30" x14ac:dyDescent="0.2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300"/>
    </row>
    <row r="107" spans="1:7" ht="15" x14ac:dyDescent="0.2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301"/>
    </row>
    <row r="108" spans="1:7" ht="15" x14ac:dyDescent="0.2">
      <c r="A108" s="84" t="s">
        <v>199</v>
      </c>
      <c r="B108" s="287" t="str">
        <f>'004 pr. asignavimai'!D150</f>
        <v>Savivaldybės įmonės Plungės būstas programos įgyvendinimas</v>
      </c>
      <c r="C108" s="287"/>
      <c r="D108" s="287"/>
      <c r="E108" s="287"/>
      <c r="F108" s="287"/>
      <c r="G108" s="294" t="s">
        <v>27</v>
      </c>
    </row>
    <row r="109" spans="1:7" ht="15" x14ac:dyDescent="0.2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95"/>
    </row>
    <row r="110" spans="1:7" ht="15" x14ac:dyDescent="0.2">
      <c r="A110" s="22" t="s">
        <v>201</v>
      </c>
      <c r="B110" s="289" t="str">
        <f>'004 pr. asignavimai'!C156</f>
        <v>Vykdyti nusikalstamų veikų bei teisės pažeidimų prevenciją ir tyrimus</v>
      </c>
      <c r="C110" s="290"/>
      <c r="D110" s="290"/>
      <c r="E110" s="290"/>
      <c r="F110" s="290"/>
      <c r="G110" s="305" t="s">
        <v>27</v>
      </c>
    </row>
    <row r="111" spans="1:7" ht="30" x14ac:dyDescent="0.2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301"/>
    </row>
    <row r="112" spans="1:7" ht="15" x14ac:dyDescent="0.2">
      <c r="A112" s="84" t="s">
        <v>202</v>
      </c>
      <c r="B112" s="287" t="str">
        <f>'004 pr. asignavimai'!D157</f>
        <v>Plungės rajono policijos komisariato programos įgyvendinimas</v>
      </c>
      <c r="C112" s="287"/>
      <c r="D112" s="287"/>
      <c r="E112" s="287"/>
      <c r="F112" s="287"/>
      <c r="G112" s="294" t="s">
        <v>27</v>
      </c>
    </row>
    <row r="113" spans="1:7" ht="30" x14ac:dyDescent="0.2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6"/>
    </row>
    <row r="114" spans="1:7" ht="15" x14ac:dyDescent="0.2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6"/>
    </row>
    <row r="115" spans="1:7" ht="30" x14ac:dyDescent="0.2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6"/>
    </row>
    <row r="116" spans="1:7" ht="30" x14ac:dyDescent="0.2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95"/>
    </row>
    <row r="117" spans="1:7" ht="31.5" customHeight="1" x14ac:dyDescent="0.2">
      <c r="A117" s="22" t="s">
        <v>205</v>
      </c>
      <c r="B117" s="289" t="str">
        <f>'004 pr. asignavimai'!C166</f>
        <v>Teikti finansavimą Savivaldybės įstaigoms, pritraukusioms reikalingus specialistus</v>
      </c>
      <c r="C117" s="290"/>
      <c r="D117" s="290"/>
      <c r="E117" s="290"/>
      <c r="F117" s="290"/>
      <c r="G117" s="299" t="s">
        <v>291</v>
      </c>
    </row>
    <row r="118" spans="1:7" ht="31.5" customHeight="1" x14ac:dyDescent="0.2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301"/>
    </row>
    <row r="119" spans="1:7" ht="29.25" customHeight="1" x14ac:dyDescent="0.2">
      <c r="A119" s="84" t="s">
        <v>206</v>
      </c>
      <c r="B119" s="287" t="str">
        <f>'004 pr. asignavimai'!D167</f>
        <v>Savivaldybės įstaigoms reikalingų specialybių darbuotojų pritraukimo finansinis skatinimas</v>
      </c>
      <c r="C119" s="287"/>
      <c r="D119" s="287"/>
      <c r="E119" s="287"/>
      <c r="F119" s="287"/>
      <c r="G119" s="302" t="s">
        <v>291</v>
      </c>
    </row>
    <row r="120" spans="1:7" ht="19.5" customHeight="1" x14ac:dyDescent="0.2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6"/>
    </row>
    <row r="121" spans="1:7" ht="19.5" customHeight="1" x14ac:dyDescent="0.2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95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2023-11-20T13:27:08Z</dcterms:modified>
</cp:coreProperties>
</file>