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S38" i="3" s="1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<sst xmlns="http://schemas.openxmlformats.org/spreadsheetml/2006/main" count="507" uniqueCount="169">
  <si>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</si>
  <si>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</si>
  <si>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</si>
  <si>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</si>
  <si>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</si>
  <si>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</si>
  <si>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</si>
  <si>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</si>
  <si>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</si>
  <si>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</si>
  <si>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</si>
  <si>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</si>
  <si>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</si>
  <si>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</si>
  <si>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</si>
  <si>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</si>
  <si>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</si>
  <si>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</si>
  <si>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</si>
  <si>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</si>
  <si>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</si>
  <si>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</si>
  <si>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</si>
  <si>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</si>
  <si>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</si>
  <si>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</si>
  <si>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</si>
  <si>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</si>
  <si>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</si>
  <si>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</si>
  <si>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</si>
  <si>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</si>
  <si>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</si>
  <si>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</si>
  <si>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</si>
  <si>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</si>
  <si>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</si>
  <si>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</si>
  <si>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</si>
  <si>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</si>
  <si>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</si>
  <si>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</si>
  <si>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</si>
  <si>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</si>
  <si>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</si>
  <si>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</si>
  <si>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</si>
  <si>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</si>
  <si>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</si>
  <si>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</si>
  <si>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</si>
  <si>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</si>
  <si>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</si>
  <si>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</si>
  <si>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</si>
  <si>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</si>
  <si>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</si>
  <si>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</si>
  <si>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</si>
  <si>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</si>
  <si>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</si>
  <si>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</si>
  <si>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</si>
  <si>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</si>
  <si>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</si>
  <si>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</si>
  <si>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</si>
  <si>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</si>
  <si>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</si>
  <si>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</si>
  <si>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</si>
  <si>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</si>
  <si>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</si>
  <si>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</si>
  <si>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</si>
  <si>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</si>
  <si>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</si>
  <si>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</si>
  <si>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</si>
  <si>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</si>
  <si>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</si>
  <si>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</si>
  <si>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</si>
  <si>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</si>
  <si>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</si>
  <si>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</si>
  <si>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</si>
  <si>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</si>
  <si>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</si>
  <si>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</si>
  <si>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</si>
  <si>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</si>
  <si>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</si>
  <si>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</si>
  <si>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</si>
  <si>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</si>
  <si>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</si>
  <si>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</si>
  <si>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</si>
  <si>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</si>
  <si>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</si>
  <si>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</si>
  <si>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</si>
  <si>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</si>
  <si>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</si>
  <si>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</si>
  <si>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</si>
  <si>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</si>
  <si>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</si>
  <si>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</si>
  <si>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</si>
  <si>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</si>
  <si>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</si>
  <si>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</si>
  <si>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</si>
  <si>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</si>
  <si>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</si>
  <si>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</si>
  <si>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</si>
  <si>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</si>
  <si>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</si>
  <si>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</si>
  <si>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</si>
  <si>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</si>
  <si>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</si>
  <si>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</si>
  <si>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</si>
  <si>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</si>
  <si>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</si>
  <si>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</si>
  <si>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</si>
  <si>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</si>
  <si>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</si>
  <si>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</si>
  <si>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</si>
  <si>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</si>
  <si>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</si>
  <si>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</si>
  <si>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</si>
  <si>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</si>
  <si>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</si>
  <si>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</si>
  <si>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</si>
  <si>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</si>
  <si>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</si>
  <si>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</si>
  <si>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</si>
  <si>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</si>
  <si>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</si>
  <si>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</si>
  <si>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</si>
  <si>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</si>
  <si>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</si>
  <si>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</si>
  <si>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</si>
  <si>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</si>
  <si>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</si>
  <si>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</si>
  <si>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</si>
  <si>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</si>
  <si>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</si>
  <si>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</si>
  <si>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</si>
  <si>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</si>
  <si>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</si>
  <si>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</si>
  <si>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>SB(VB)</t>
  </si>
  <si>
    <t xml:space="preserve">tarybos 2023 m.lapkričio 30 d. </t>
  </si>
  <si>
    <t xml:space="preserve">                                                                           tarybos 2023 m. lapkričio 30 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</si>
</sst>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3"/>
  <sheetViews>
    <sheetView tabSelected="1" zoomScale="90" zoomScaleNormal="90" zoomScaleSheetLayoutView="100" workbookViewId="0">
      <pane ySplit="11" topLeftCell="A94" activePane="bottomLeft" state="frozen"/>
      <selection pane="bottomLeft" activeCell="D150" sqref="D15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167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156" t="s">
        <v>162</v>
      </c>
      <c r="M6" s="156"/>
    </row>
    <row r="7" spans="1:20" x14ac:dyDescent="0.2">
      <c r="I7" s="140"/>
      <c r="J7" s="140"/>
      <c r="K7" s="140"/>
      <c r="L7" s="156" t="s">
        <v>163</v>
      </c>
      <c r="M7" s="156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7" t="s">
        <v>160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57"/>
    </row>
    <row r="10" spans="1:20" ht="32.25" customHeight="1" x14ac:dyDescent="0.2">
      <c r="A10" s="184" t="s">
        <v>11</v>
      </c>
      <c r="B10" s="184" t="s">
        <v>135</v>
      </c>
      <c r="C10" s="184" t="s">
        <v>12</v>
      </c>
      <c r="D10" s="184" t="s">
        <v>13</v>
      </c>
      <c r="E10" s="184" t="s">
        <v>5</v>
      </c>
      <c r="F10" s="184" t="s">
        <v>128</v>
      </c>
      <c r="G10" s="184" t="s">
        <v>148</v>
      </c>
      <c r="H10" s="184" t="s">
        <v>136</v>
      </c>
      <c r="I10" s="184" t="s">
        <v>137</v>
      </c>
      <c r="J10" s="184" t="s">
        <v>153</v>
      </c>
      <c r="K10" s="184" t="s">
        <v>154</v>
      </c>
      <c r="L10" s="184" t="s">
        <v>138</v>
      </c>
      <c r="M10" s="191" t="s">
        <v>9</v>
      </c>
      <c r="N10" s="191" t="s">
        <v>132</v>
      </c>
      <c r="O10" s="191"/>
      <c r="P10" s="191" t="s">
        <v>133</v>
      </c>
      <c r="Q10" s="191"/>
      <c r="R10" s="191"/>
      <c r="S10" s="158" t="s">
        <v>38</v>
      </c>
    </row>
    <row r="11" spans="1:20" ht="37.5" customHeight="1" x14ac:dyDescent="0.2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9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8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6" t="s">
        <v>39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7"/>
      <c r="S13" s="112"/>
    </row>
    <row r="14" spans="1:20" ht="78.75" customHeight="1" x14ac:dyDescent="0.2">
      <c r="A14" s="173" t="s">
        <v>0</v>
      </c>
      <c r="B14" s="29" t="s">
        <v>0</v>
      </c>
      <c r="C14" s="197" t="s">
        <v>40</v>
      </c>
      <c r="D14" s="197"/>
      <c r="E14" s="197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4"/>
      <c r="B15" s="208" t="s">
        <v>0</v>
      </c>
      <c r="C15" s="34" t="s">
        <v>0</v>
      </c>
      <c r="D15" s="195" t="s">
        <v>43</v>
      </c>
      <c r="E15" s="196"/>
      <c r="F15" s="35" t="s">
        <v>32</v>
      </c>
      <c r="G15" s="198"/>
      <c r="H15" s="199"/>
      <c r="I15" s="199"/>
      <c r="J15" s="199"/>
      <c r="K15" s="199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4"/>
      <c r="B16" s="209"/>
      <c r="C16" s="180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4"/>
      <c r="B17" s="209"/>
      <c r="C17" s="180"/>
      <c r="D17" s="188" t="s">
        <v>34</v>
      </c>
      <c r="E17" s="189"/>
      <c r="F17" s="190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4"/>
      <c r="B18" s="209"/>
      <c r="C18" s="163" t="s">
        <v>15</v>
      </c>
      <c r="D18" s="159" t="s">
        <v>130</v>
      </c>
      <c r="E18" s="160"/>
      <c r="F18" s="165" t="s">
        <v>87</v>
      </c>
      <c r="G18" s="167"/>
      <c r="H18" s="168"/>
      <c r="I18" s="168"/>
      <c r="J18" s="168"/>
      <c r="K18" s="168"/>
      <c r="L18" s="171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4"/>
      <c r="B19" s="209"/>
      <c r="C19" s="164"/>
      <c r="D19" s="161"/>
      <c r="E19" s="162"/>
      <c r="F19" s="166"/>
      <c r="G19" s="169"/>
      <c r="H19" s="170"/>
      <c r="I19" s="170"/>
      <c r="J19" s="170"/>
      <c r="K19" s="170"/>
      <c r="L19" s="172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4"/>
      <c r="B20" s="209"/>
      <c r="C20" s="192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4"/>
      <c r="B21" s="209"/>
      <c r="C21" s="193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91.7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4"/>
      <c r="B22" s="209"/>
      <c r="C22" s="193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2593.1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4"/>
      <c r="B23" s="209"/>
      <c r="C23" s="193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4"/>
      <c r="B24" s="209"/>
      <c r="C24" s="193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4"/>
      <c r="B25" s="209"/>
      <c r="C25" s="193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4"/>
      <c r="B26" s="209"/>
      <c r="C26" s="193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4"/>
      <c r="B27" s="209"/>
      <c r="C27" s="193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4"/>
      <c r="B28" s="209"/>
      <c r="C28" s="193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4"/>
      <c r="B29" s="209"/>
      <c r="C29" s="193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4"/>
      <c r="B30" s="209"/>
      <c r="C30" s="193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4"/>
      <c r="B31" s="209"/>
      <c r="C31" s="193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4"/>
      <c r="B32" s="209"/>
      <c r="C32" s="193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4"/>
      <c r="B33" s="209"/>
      <c r="C33" s="193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4"/>
      <c r="B34" s="209"/>
      <c r="C34" s="193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4"/>
      <c r="B35" s="209"/>
      <c r="C35" s="193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74"/>
      <c r="B36" s="209"/>
      <c r="C36" s="193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174"/>
      <c r="B37" s="209"/>
      <c r="C37" s="193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174"/>
      <c r="B38" s="209"/>
      <c r="C38" s="194"/>
      <c r="D38" s="181" t="s">
        <v>34</v>
      </c>
      <c r="E38" s="181"/>
      <c r="F38" s="181"/>
      <c r="G38" s="38">
        <f>SUM(G20:G36)</f>
        <v>6773.0999999999995</v>
      </c>
      <c r="H38" s="38">
        <f>SUM(H20:H36)</f>
        <v>2883.6</v>
      </c>
      <c r="I38" s="38">
        <f>SUM(I20:I37)</f>
        <v>4554.7129999999997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-0.32752904873691513</v>
      </c>
    </row>
    <row r="39" spans="1:19" ht="30" customHeight="1" x14ac:dyDescent="0.2">
      <c r="A39" s="174"/>
      <c r="B39" s="70"/>
      <c r="C39" s="163" t="s">
        <v>47</v>
      </c>
      <c r="D39" s="159" t="s">
        <v>131</v>
      </c>
      <c r="E39" s="160"/>
      <c r="F39" s="165" t="s">
        <v>88</v>
      </c>
      <c r="G39" s="167"/>
      <c r="H39" s="168"/>
      <c r="I39" s="168"/>
      <c r="J39" s="168"/>
      <c r="K39" s="168"/>
      <c r="L39" s="171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174"/>
      <c r="B40" s="70"/>
      <c r="C40" s="164"/>
      <c r="D40" s="161"/>
      <c r="E40" s="162"/>
      <c r="F40" s="166"/>
      <c r="G40" s="169"/>
      <c r="H40" s="170"/>
      <c r="I40" s="170"/>
      <c r="J40" s="170"/>
      <c r="K40" s="170"/>
      <c r="L40" s="172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174"/>
      <c r="B41" s="70"/>
      <c r="C41" s="193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4"/>
      <c r="B42" s="70"/>
      <c r="C42" s="193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174"/>
      <c r="B43" s="70"/>
      <c r="C43" s="193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174"/>
      <c r="B44" s="70"/>
      <c r="C44" s="193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174"/>
      <c r="B45" s="70"/>
      <c r="C45" s="194"/>
      <c r="D45" s="181" t="s">
        <v>34</v>
      </c>
      <c r="E45" s="181"/>
      <c r="F45" s="181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">
      <c r="A46" s="174"/>
      <c r="B46" s="70"/>
      <c r="C46" s="130" t="s">
        <v>51</v>
      </c>
      <c r="D46" s="176" t="s">
        <v>86</v>
      </c>
      <c r="E46" s="177"/>
      <c r="F46" s="132" t="s">
        <v>98</v>
      </c>
      <c r="G46" s="167"/>
      <c r="H46" s="168"/>
      <c r="I46" s="168"/>
      <c r="J46" s="168"/>
      <c r="K46" s="168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174"/>
      <c r="B47" s="70"/>
      <c r="C47" s="192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174"/>
      <c r="B48" s="70"/>
      <c r="C48" s="193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174"/>
      <c r="B49" s="70"/>
      <c r="C49" s="194"/>
      <c r="D49" s="181" t="s">
        <v>34</v>
      </c>
      <c r="E49" s="181"/>
      <c r="F49" s="181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174"/>
      <c r="B50" s="70"/>
      <c r="C50" s="163" t="s">
        <v>94</v>
      </c>
      <c r="D50" s="159" t="s">
        <v>54</v>
      </c>
      <c r="E50" s="160"/>
      <c r="F50" s="165" t="s">
        <v>33</v>
      </c>
      <c r="G50" s="167"/>
      <c r="H50" s="168"/>
      <c r="I50" s="168"/>
      <c r="J50" s="168"/>
      <c r="K50" s="168"/>
      <c r="L50" s="171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174"/>
      <c r="B51" s="70"/>
      <c r="C51" s="164"/>
      <c r="D51" s="161"/>
      <c r="E51" s="162"/>
      <c r="F51" s="166"/>
      <c r="G51" s="169"/>
      <c r="H51" s="170"/>
      <c r="I51" s="170"/>
      <c r="J51" s="170"/>
      <c r="K51" s="170"/>
      <c r="L51" s="172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174"/>
      <c r="B52" s="70"/>
      <c r="C52" s="192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4"/>
      <c r="B53" s="70"/>
      <c r="C53" s="193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4"/>
      <c r="B54" s="70"/>
      <c r="C54" s="193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4"/>
      <c r="B55" s="70"/>
      <c r="C55" s="193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4"/>
      <c r="B56" s="70"/>
      <c r="C56" s="193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4"/>
      <c r="B57" s="70"/>
      <c r="C57" s="193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174"/>
      <c r="B58" s="70"/>
      <c r="C58" s="193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174"/>
      <c r="B59" s="70"/>
      <c r="C59" s="193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174"/>
      <c r="B60" s="70"/>
      <c r="C60" s="193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174"/>
      <c r="B61" s="70"/>
      <c r="C61" s="193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">
      <c r="A62" s="174"/>
      <c r="B62" s="70"/>
      <c r="C62" s="193"/>
      <c r="D62" s="155">
        <v>171697549</v>
      </c>
      <c r="E62" s="155" t="s">
        <v>166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">
      <c r="A63" s="174"/>
      <c r="B63" s="70"/>
      <c r="C63" s="193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">
      <c r="A64" s="174"/>
      <c r="B64" s="70"/>
      <c r="C64" s="194"/>
      <c r="D64" s="181" t="s">
        <v>34</v>
      </c>
      <c r="E64" s="181"/>
      <c r="F64" s="181"/>
      <c r="G64" s="137">
        <f>SUM(G52:G59)</f>
        <v>177.4</v>
      </c>
      <c r="H64" s="38">
        <f t="shared" ref="H64:K64" si="5">SUM(H52:H59)</f>
        <v>2615</v>
      </c>
      <c r="I64" s="38">
        <f>SUM(I52:I63)</f>
        <v>3199.864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17.037564825253664</v>
      </c>
    </row>
    <row r="65" spans="1:19" ht="12.75" customHeight="1" x14ac:dyDescent="0.2">
      <c r="A65" s="174"/>
      <c r="B65" s="40" t="s">
        <v>0</v>
      </c>
      <c r="C65" s="185" t="s">
        <v>2</v>
      </c>
      <c r="D65" s="186"/>
      <c r="E65" s="186"/>
      <c r="F65" s="187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10864.577000000001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">
      <c r="A66" s="174"/>
      <c r="B66" s="44" t="s">
        <v>15</v>
      </c>
      <c r="C66" s="212" t="s">
        <v>56</v>
      </c>
      <c r="D66" s="213"/>
      <c r="E66" s="213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">
      <c r="A67" s="174"/>
      <c r="B67" s="182" t="s">
        <v>15</v>
      </c>
      <c r="C67" s="34" t="s">
        <v>0</v>
      </c>
      <c r="D67" s="176" t="s">
        <v>58</v>
      </c>
      <c r="E67" s="177"/>
      <c r="F67" s="71" t="s">
        <v>32</v>
      </c>
      <c r="G67" s="178"/>
      <c r="H67" s="179"/>
      <c r="I67" s="179"/>
      <c r="J67" s="179"/>
      <c r="K67" s="179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">
      <c r="A68" s="174"/>
      <c r="B68" s="183"/>
      <c r="C68" s="180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174"/>
      <c r="B69" s="183"/>
      <c r="C69" s="180"/>
      <c r="D69" s="188" t="s">
        <v>34</v>
      </c>
      <c r="E69" s="188"/>
      <c r="F69" s="181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 x14ac:dyDescent="0.2">
      <c r="A70" s="174"/>
      <c r="B70" s="183"/>
      <c r="C70" s="130" t="s">
        <v>15</v>
      </c>
      <c r="D70" s="176" t="s">
        <v>57</v>
      </c>
      <c r="E70" s="177"/>
      <c r="F70" s="71" t="s">
        <v>32</v>
      </c>
      <c r="G70" s="178"/>
      <c r="H70" s="179"/>
      <c r="I70" s="179"/>
      <c r="J70" s="179"/>
      <c r="K70" s="179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">
      <c r="A71" s="174"/>
      <c r="B71" s="183"/>
      <c r="C71" s="180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">
      <c r="A72" s="174"/>
      <c r="B72" s="216"/>
      <c r="C72" s="180"/>
      <c r="D72" s="181" t="s">
        <v>34</v>
      </c>
      <c r="E72" s="181"/>
      <c r="F72" s="181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">
      <c r="A73" s="174"/>
      <c r="B73" s="50" t="s">
        <v>15</v>
      </c>
      <c r="C73" s="185" t="s">
        <v>2</v>
      </c>
      <c r="D73" s="186"/>
      <c r="E73" s="186"/>
      <c r="F73" s="186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">
      <c r="A74" s="174"/>
      <c r="B74" s="44" t="s">
        <v>47</v>
      </c>
      <c r="C74" s="212" t="s">
        <v>65</v>
      </c>
      <c r="D74" s="213"/>
      <c r="E74" s="213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">
      <c r="A75" s="174"/>
      <c r="B75" s="182" t="s">
        <v>47</v>
      </c>
      <c r="C75" s="34" t="s">
        <v>0</v>
      </c>
      <c r="D75" s="159" t="s">
        <v>125</v>
      </c>
      <c r="E75" s="160"/>
      <c r="F75" s="87" t="s">
        <v>32</v>
      </c>
      <c r="G75" s="214"/>
      <c r="H75" s="215"/>
      <c r="I75" s="215"/>
      <c r="J75" s="215"/>
      <c r="K75" s="215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">
      <c r="A76" s="174"/>
      <c r="B76" s="183"/>
      <c r="C76" s="180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">
      <c r="A77" s="174"/>
      <c r="B77" s="183"/>
      <c r="C77" s="180"/>
      <c r="D77" s="188" t="s">
        <v>34</v>
      </c>
      <c r="E77" s="188"/>
      <c r="F77" s="181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 x14ac:dyDescent="0.2">
      <c r="A78" s="174"/>
      <c r="B78" s="183"/>
      <c r="C78" s="130" t="s">
        <v>15</v>
      </c>
      <c r="D78" s="176" t="s">
        <v>66</v>
      </c>
      <c r="E78" s="177"/>
      <c r="F78" s="71" t="s">
        <v>33</v>
      </c>
      <c r="G78" s="214"/>
      <c r="H78" s="215"/>
      <c r="I78" s="215"/>
      <c r="J78" s="215"/>
      <c r="K78" s="215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">
      <c r="A79" s="174"/>
      <c r="B79" s="183"/>
      <c r="C79" s="180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116.1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">
      <c r="A80" s="174"/>
      <c r="B80" s="183"/>
      <c r="C80" s="180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">
      <c r="A81" s="174"/>
      <c r="B81" s="183"/>
      <c r="C81" s="180"/>
      <c r="D81" s="181" t="s">
        <v>34</v>
      </c>
      <c r="E81" s="181"/>
      <c r="F81" s="181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139.256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4.8621763839191754</v>
      </c>
    </row>
    <row r="82" spans="1:19" ht="30" customHeight="1" x14ac:dyDescent="0.2">
      <c r="A82" s="174"/>
      <c r="B82" s="183"/>
      <c r="C82" s="129" t="s">
        <v>47</v>
      </c>
      <c r="D82" s="176" t="s">
        <v>68</v>
      </c>
      <c r="E82" s="177"/>
      <c r="F82" s="71" t="s">
        <v>32</v>
      </c>
      <c r="G82" s="178"/>
      <c r="H82" s="179"/>
      <c r="I82" s="179"/>
      <c r="J82" s="179"/>
      <c r="K82" s="179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">
      <c r="A83" s="174"/>
      <c r="B83" s="183"/>
      <c r="C83" s="180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110.1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">
      <c r="A84" s="174"/>
      <c r="B84" s="183"/>
      <c r="C84" s="180"/>
      <c r="D84" s="181" t="s">
        <v>34</v>
      </c>
      <c r="E84" s="181"/>
      <c r="F84" s="181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110.1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4.5049999999999999</v>
      </c>
    </row>
    <row r="85" spans="1:19" ht="12.75" customHeight="1" x14ac:dyDescent="0.2">
      <c r="A85" s="175"/>
      <c r="B85" s="93" t="s">
        <v>47</v>
      </c>
      <c r="C85" s="186" t="s">
        <v>2</v>
      </c>
      <c r="D85" s="186"/>
      <c r="E85" s="186"/>
      <c r="F85" s="186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276.35599999999999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">
      <c r="A86" s="51" t="s">
        <v>0</v>
      </c>
      <c r="B86" s="210" t="s">
        <v>10</v>
      </c>
      <c r="C86" s="211"/>
      <c r="D86" s="211"/>
      <c r="E86" s="211"/>
      <c r="F86" s="211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11190.533000000001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">
      <c r="A87" s="223" t="s">
        <v>15</v>
      </c>
      <c r="B87" s="246" t="s">
        <v>101</v>
      </c>
      <c r="C87" s="247"/>
      <c r="D87" s="247"/>
      <c r="E87" s="247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9"/>
      <c r="S87" s="112"/>
    </row>
    <row r="88" spans="1:19" ht="27" customHeight="1" x14ac:dyDescent="0.2">
      <c r="A88" s="224"/>
      <c r="B88" s="96" t="s">
        <v>0</v>
      </c>
      <c r="C88" s="200" t="s">
        <v>104</v>
      </c>
      <c r="D88" s="200"/>
      <c r="E88" s="201"/>
      <c r="F88" s="98" t="s">
        <v>27</v>
      </c>
      <c r="G88" s="204"/>
      <c r="H88" s="205"/>
      <c r="I88" s="205"/>
      <c r="J88" s="205"/>
      <c r="K88" s="205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">
      <c r="A89" s="224"/>
      <c r="B89" s="253" t="s">
        <v>0</v>
      </c>
      <c r="C89" s="131" t="s">
        <v>0</v>
      </c>
      <c r="D89" s="161" t="s">
        <v>102</v>
      </c>
      <c r="E89" s="162"/>
      <c r="F89" s="91" t="s">
        <v>114</v>
      </c>
      <c r="G89" s="202"/>
      <c r="H89" s="203"/>
      <c r="I89" s="203"/>
      <c r="J89" s="203"/>
      <c r="K89" s="203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">
      <c r="A90" s="224"/>
      <c r="B90" s="254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224"/>
      <c r="B91" s="254"/>
      <c r="C91" s="250" t="s">
        <v>34</v>
      </c>
      <c r="D91" s="251"/>
      <c r="E91" s="218"/>
      <c r="F91" s="252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">
      <c r="A92" s="224"/>
      <c r="B92" s="254"/>
      <c r="C92" s="92" t="s">
        <v>15</v>
      </c>
      <c r="D92" s="176" t="s">
        <v>105</v>
      </c>
      <c r="E92" s="177"/>
      <c r="F92" s="91" t="s">
        <v>114</v>
      </c>
      <c r="G92" s="202"/>
      <c r="H92" s="203"/>
      <c r="I92" s="203"/>
      <c r="J92" s="203"/>
      <c r="K92" s="203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">
      <c r="A93" s="224"/>
      <c r="B93" s="254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">
      <c r="A94" s="224"/>
      <c r="B94" s="255"/>
      <c r="C94" s="217" t="s">
        <v>34</v>
      </c>
      <c r="D94" s="218"/>
      <c r="E94" s="218"/>
      <c r="F94" s="219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">
      <c r="A95" s="225"/>
      <c r="B95" s="94" t="s">
        <v>0</v>
      </c>
      <c r="C95" s="220" t="s">
        <v>2</v>
      </c>
      <c r="D95" s="220"/>
      <c r="E95" s="220"/>
      <c r="F95" s="220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">
      <c r="A96" s="95" t="s">
        <v>15</v>
      </c>
      <c r="B96" s="221" t="s">
        <v>10</v>
      </c>
      <c r="C96" s="221"/>
      <c r="D96" s="221"/>
      <c r="E96" s="221"/>
      <c r="F96" s="222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">
      <c r="A97" s="244" t="s">
        <v>3</v>
      </c>
      <c r="B97" s="245"/>
      <c r="C97" s="245"/>
      <c r="D97" s="245"/>
      <c r="E97" s="245"/>
      <c r="F97" s="245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11190.533000000001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">
      <c r="A98" s="56" t="s">
        <v>97</v>
      </c>
    </row>
    <row r="99" spans="1:19" ht="17.25" customHeight="1" x14ac:dyDescent="0.2">
      <c r="A99" s="56" t="s">
        <v>95</v>
      </c>
    </row>
    <row r="100" spans="1:19" x14ac:dyDescent="0.2">
      <c r="A100" s="56" t="s">
        <v>96</v>
      </c>
    </row>
    <row r="101" spans="1:19" hidden="1" x14ac:dyDescent="0.2">
      <c r="A101" s="56"/>
    </row>
    <row r="102" spans="1:19" ht="13.5" hidden="1" thickBot="1" x14ac:dyDescent="0.25">
      <c r="A102" s="243" t="s">
        <v>4</v>
      </c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</row>
    <row r="103" spans="1:19" ht="25.5" hidden="1" x14ac:dyDescent="0.2">
      <c r="A103" s="231" t="s">
        <v>5</v>
      </c>
      <c r="B103" s="232"/>
      <c r="C103" s="232"/>
      <c r="D103" s="12" t="s">
        <v>18</v>
      </c>
      <c r="E103" s="229" t="s">
        <v>19</v>
      </c>
      <c r="F103" s="229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1033.5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 x14ac:dyDescent="0.2">
      <c r="A104" s="233"/>
      <c r="B104" s="234"/>
      <c r="C104" s="234"/>
      <c r="D104" s="13" t="s">
        <v>35</v>
      </c>
      <c r="E104" s="228" t="s">
        <v>20</v>
      </c>
      <c r="F104" s="228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 x14ac:dyDescent="0.2">
      <c r="A105" s="233"/>
      <c r="B105" s="234"/>
      <c r="C105" s="234"/>
      <c r="D105" s="13" t="s">
        <v>108</v>
      </c>
      <c r="E105" s="228" t="s">
        <v>21</v>
      </c>
      <c r="F105" s="228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2685.538</v>
      </c>
      <c r="J105" s="18">
        <f>J21+J28+J34+J53+J41+J80</f>
        <v>1555</v>
      </c>
      <c r="K105" s="18">
        <f>K21+K28+K34+K53+K41+K80</f>
        <v>1681.5</v>
      </c>
    </row>
    <row r="106" spans="1:19" ht="25.5" hidden="1" x14ac:dyDescent="0.2">
      <c r="A106" s="233"/>
      <c r="B106" s="234"/>
      <c r="C106" s="234"/>
      <c r="D106" s="13" t="s">
        <v>22</v>
      </c>
      <c r="E106" s="228" t="s">
        <v>23</v>
      </c>
      <c r="F106" s="228"/>
      <c r="G106" s="18"/>
      <c r="H106" s="18"/>
      <c r="I106" s="150">
        <f>I24</f>
        <v>153.69999999999999</v>
      </c>
      <c r="J106" s="17"/>
      <c r="K106" s="17"/>
    </row>
    <row r="107" spans="1:19" ht="51" hidden="1" x14ac:dyDescent="0.2">
      <c r="A107" s="233"/>
      <c r="B107" s="234"/>
      <c r="C107" s="234"/>
      <c r="D107" s="13" t="s">
        <v>24</v>
      </c>
      <c r="E107" s="228" t="s">
        <v>25</v>
      </c>
      <c r="F107" s="228"/>
      <c r="G107" s="18"/>
      <c r="H107" s="18"/>
      <c r="I107" s="149"/>
      <c r="J107" s="18"/>
      <c r="K107" s="18"/>
    </row>
    <row r="108" spans="1:19" hidden="1" x14ac:dyDescent="0.2">
      <c r="A108" s="233"/>
      <c r="B108" s="234"/>
      <c r="C108" s="234"/>
      <c r="D108" s="13" t="s">
        <v>26</v>
      </c>
      <c r="E108" s="228" t="s">
        <v>27</v>
      </c>
      <c r="F108" s="228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 x14ac:dyDescent="0.2">
      <c r="A109" s="233"/>
      <c r="B109" s="234"/>
      <c r="C109" s="234"/>
      <c r="D109" s="13" t="s">
        <v>28</v>
      </c>
      <c r="E109" s="228" t="s">
        <v>29</v>
      </c>
      <c r="F109" s="228"/>
      <c r="G109" s="18">
        <f>G22+G29+G35+G32+G56</f>
        <v>2710.7</v>
      </c>
      <c r="H109" s="18">
        <f>H22+H29+H35+H32+H56</f>
        <v>3508.7</v>
      </c>
      <c r="I109" s="149">
        <f>I22+I29+I35+I32+I37+I56+I61+I63</f>
        <v>5136.6949999999997</v>
      </c>
      <c r="J109" s="18">
        <f>J22+J29+J35+J32+J56</f>
        <v>0</v>
      </c>
      <c r="K109" s="18">
        <f>K22+K29+K35+K32+K56</f>
        <v>0</v>
      </c>
    </row>
    <row r="110" spans="1:19" ht="39" hidden="1" thickBot="1" x14ac:dyDescent="0.25">
      <c r="A110" s="235"/>
      <c r="B110" s="236"/>
      <c r="C110" s="236"/>
      <c r="D110" s="106" t="s">
        <v>36</v>
      </c>
      <c r="E110" s="230" t="s">
        <v>30</v>
      </c>
      <c r="F110" s="230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 x14ac:dyDescent="0.25">
      <c r="A111" s="237" t="s">
        <v>3</v>
      </c>
      <c r="B111" s="238"/>
      <c r="C111" s="238"/>
      <c r="D111" s="238"/>
      <c r="E111" s="238"/>
      <c r="F111" s="238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11190.532999999999</v>
      </c>
      <c r="J111" s="105">
        <f t="shared" si="25"/>
        <v>5153.7</v>
      </c>
      <c r="K111" s="105">
        <f t="shared" si="25"/>
        <v>5773.5</v>
      </c>
    </row>
    <row r="112" spans="1:19" hidden="1" x14ac:dyDescent="0.2">
      <c r="A112" s="239" t="s">
        <v>8</v>
      </c>
      <c r="B112" s="240"/>
      <c r="C112" s="240"/>
      <c r="D112" s="240"/>
      <c r="E112" s="240"/>
      <c r="F112" s="240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">
      <c r="A113" s="241" t="s">
        <v>6</v>
      </c>
      <c r="B113" s="242"/>
      <c r="C113" s="242"/>
      <c r="D113" s="242"/>
      <c r="E113" s="242"/>
      <c r="F113" s="242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3339.12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 x14ac:dyDescent="0.25">
      <c r="A114" s="226" t="s">
        <v>7</v>
      </c>
      <c r="B114" s="227"/>
      <c r="C114" s="227"/>
      <c r="D114" s="227"/>
      <c r="E114" s="227"/>
      <c r="F114" s="227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7851.4130000000005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">
      <c r="F115" s="22"/>
      <c r="G115" s="22"/>
      <c r="H115" s="6"/>
      <c r="I115" s="6"/>
      <c r="J115" s="6"/>
      <c r="K115" s="6"/>
    </row>
    <row r="116" spans="1:11" hidden="1" x14ac:dyDescent="0.2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"/>
    <row r="118" spans="1:11" hidden="1" x14ac:dyDescent="0.2"/>
    <row r="119" spans="1:11" hidden="1" x14ac:dyDescent="0.2"/>
    <row r="120" spans="1:11" hidden="1" x14ac:dyDescent="0.2"/>
    <row r="121" spans="1:11" hidden="1" x14ac:dyDescent="0.2"/>
    <row r="122" spans="1:11" hidden="1" x14ac:dyDescent="0.2"/>
    <row r="123" spans="1:11" hidden="1" x14ac:dyDescent="0.2"/>
    <row r="124" spans="1:11" hidden="1" x14ac:dyDescent="0.2"/>
    <row r="125" spans="1:11" hidden="1" x14ac:dyDescent="0.2"/>
    <row r="126" spans="1:11" hidden="1" x14ac:dyDescent="0.2"/>
    <row r="127" spans="1:11" hidden="1" x14ac:dyDescent="0.2"/>
    <row r="128" spans="1:11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</sheetData>
  <mergeCells count="108"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3" manualBreakCount="3">
    <brk id="43" max="17" man="1"/>
    <brk id="86" max="17" man="1"/>
    <brk id="10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C1" zoomScaleNormal="100" workbookViewId="0">
      <selection activeCell="G13" sqref="G13:G14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168</v>
      </c>
    </row>
    <row r="4" spans="1:14" x14ac:dyDescent="0.2">
      <c r="G4" s="139" t="s">
        <v>165</v>
      </c>
    </row>
    <row r="5" spans="1:14" x14ac:dyDescent="0.2">
      <c r="C5" s="256" t="s">
        <v>157</v>
      </c>
      <c r="D5" s="256"/>
      <c r="E5" s="256"/>
      <c r="F5" s="256"/>
      <c r="G5" s="256"/>
    </row>
    <row r="6" spans="1:14" x14ac:dyDescent="0.2">
      <c r="A6" s="126"/>
      <c r="B6" s="2"/>
      <c r="C6" s="256" t="s">
        <v>158</v>
      </c>
      <c r="D6" s="256"/>
      <c r="E6" s="256"/>
      <c r="F6" s="256"/>
      <c r="G6" s="256"/>
    </row>
    <row r="7" spans="1:14" x14ac:dyDescent="0.2">
      <c r="A7" s="126"/>
      <c r="B7" s="2"/>
      <c r="C7" s="256" t="s">
        <v>159</v>
      </c>
      <c r="D7" s="256"/>
      <c r="E7" s="256"/>
      <c r="F7" s="256"/>
      <c r="G7" s="256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7" t="s">
        <v>150</v>
      </c>
      <c r="B9" s="157"/>
      <c r="C9" s="157"/>
      <c r="D9" s="157"/>
      <c r="E9" s="157"/>
      <c r="F9" s="157"/>
      <c r="G9" s="157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2" t="s">
        <v>9</v>
      </c>
      <c r="B10" s="262" t="s">
        <v>132</v>
      </c>
      <c r="C10" s="262"/>
      <c r="D10" s="262" t="s">
        <v>133</v>
      </c>
      <c r="E10" s="262"/>
      <c r="F10" s="266"/>
      <c r="G10" s="262" t="s">
        <v>134</v>
      </c>
    </row>
    <row r="11" spans="1:14" ht="30.75" customHeight="1" x14ac:dyDescent="0.2">
      <c r="A11" s="262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2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3" t="str">
        <f>'002 pr. asignavimai'!C14</f>
        <v>Kurti palankią  aplinką investicijoms ir gyvenimo gerovei</v>
      </c>
      <c r="C13" s="264"/>
      <c r="D13" s="264"/>
      <c r="E13" s="264"/>
      <c r="F13" s="264"/>
      <c r="G13" s="267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8"/>
    </row>
    <row r="15" spans="1:14" ht="15" x14ac:dyDescent="0.2">
      <c r="A15" s="127" t="s">
        <v>79</v>
      </c>
      <c r="B15" s="261" t="str">
        <f>'002 pr. asignavimai'!D15</f>
        <v>Projektinės veiklos organizavimas</v>
      </c>
      <c r="C15" s="261"/>
      <c r="D15" s="261"/>
      <c r="E15" s="261"/>
      <c r="F15" s="261"/>
      <c r="G15" s="269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70"/>
    </row>
    <row r="17" spans="1:7" ht="57" customHeight="1" x14ac:dyDescent="0.2">
      <c r="A17" s="127" t="s">
        <v>80</v>
      </c>
      <c r="B17" s="261" t="str">
        <f>'002 pr. asignavimai'!D18</f>
        <v>Investicijų ir kitų projektų, skirtų 2014-2020 m. nacionalinei pažangos programai/ ES fondų investicijų programai, vykdymas</v>
      </c>
      <c r="C17" s="261"/>
      <c r="D17" s="261"/>
      <c r="E17" s="261"/>
      <c r="F17" s="261"/>
      <c r="G17" s="269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1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70"/>
    </row>
    <row r="20" spans="1:7" ht="15" x14ac:dyDescent="0.2">
      <c r="A20" s="127" t="s">
        <v>99</v>
      </c>
      <c r="B20" s="261" t="str">
        <f>'002 pr. asignavimai'!D39</f>
        <v>Tęstinių investicijų ir kitų projektų vykdymas (pereinamojo laikotarpio)</v>
      </c>
      <c r="C20" s="261"/>
      <c r="D20" s="261"/>
      <c r="E20" s="261"/>
      <c r="F20" s="261"/>
      <c r="G20" s="269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1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70"/>
    </row>
    <row r="23" spans="1:7" ht="42" customHeight="1" x14ac:dyDescent="0.2">
      <c r="A23" s="127" t="s">
        <v>81</v>
      </c>
      <c r="B23" s="261" t="str">
        <f>'002 pr. asignavimai'!D46</f>
        <v>Investicijų  projektų, numatytų 2022-2030 m. Telšių regiono plėtros plane, vykdymas</v>
      </c>
      <c r="C23" s="261"/>
      <c r="D23" s="261"/>
      <c r="E23" s="261"/>
      <c r="F23" s="261"/>
      <c r="G23" s="269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70"/>
    </row>
    <row r="25" spans="1:7" ht="27" customHeight="1" x14ac:dyDescent="0.2">
      <c r="A25" s="127" t="s">
        <v>100</v>
      </c>
      <c r="B25" s="261" t="str">
        <f>'002 pr. asignavimai'!D50</f>
        <v>Investicijų ir kitų projektų vykdymas (naujo finansavimo periodo)</v>
      </c>
      <c r="C25" s="261"/>
      <c r="D25" s="261"/>
      <c r="E25" s="261"/>
      <c r="F25" s="261"/>
      <c r="G25" s="269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1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70"/>
    </row>
    <row r="28" spans="1:7" ht="15" x14ac:dyDescent="0.2">
      <c r="A28" s="24" t="s">
        <v>126</v>
      </c>
      <c r="B28" s="265" t="str">
        <f>'002 pr. asignavimai'!C66</f>
        <v>Sudaryti palankias sąlygas verslo plėtrai</v>
      </c>
      <c r="C28" s="258"/>
      <c r="D28" s="258"/>
      <c r="E28" s="258"/>
      <c r="F28" s="258"/>
      <c r="G28" s="272" t="s">
        <v>145</v>
      </c>
    </row>
    <row r="29" spans="1:7" ht="15" x14ac:dyDescent="0.2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73"/>
    </row>
    <row r="30" spans="1:7" ht="15" x14ac:dyDescent="0.2">
      <c r="A30" s="75" t="s">
        <v>82</v>
      </c>
      <c r="B30" s="259" t="str">
        <f>'002 pr. asignavimai'!D67</f>
        <v>Smulkiojo ir vidutinio verslo subjektų rėmimas</v>
      </c>
      <c r="C30" s="260"/>
      <c r="D30" s="260"/>
      <c r="E30" s="260"/>
      <c r="F30" s="260"/>
      <c r="G30" s="274" t="s">
        <v>31</v>
      </c>
    </row>
    <row r="31" spans="1:7" ht="15" x14ac:dyDescent="0.2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75"/>
    </row>
    <row r="32" spans="1:7" ht="15" x14ac:dyDescent="0.2">
      <c r="A32" s="75" t="s">
        <v>83</v>
      </c>
      <c r="B32" s="259" t="str">
        <f>'002 pr. asignavimai'!D70</f>
        <v>Bendradarbystės centro "Spiečius" veiklos organizavimas</v>
      </c>
      <c r="C32" s="260"/>
      <c r="D32" s="260"/>
      <c r="E32" s="260"/>
      <c r="F32" s="260"/>
      <c r="G32" s="274" t="s">
        <v>31</v>
      </c>
    </row>
    <row r="33" spans="1:7" ht="15" x14ac:dyDescent="0.2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75"/>
    </row>
    <row r="34" spans="1:7" ht="15" x14ac:dyDescent="0.2">
      <c r="A34" s="24" t="s">
        <v>115</v>
      </c>
      <c r="B34" s="265" t="str">
        <f>'002 pr. asignavimai'!C74</f>
        <v>Skatinti bendruomeniškumą Plungės rajono savivaldybėje</v>
      </c>
      <c r="C34" s="258"/>
      <c r="D34" s="258"/>
      <c r="E34" s="258"/>
      <c r="F34" s="258"/>
      <c r="G34" s="272" t="s">
        <v>146</v>
      </c>
    </row>
    <row r="35" spans="1:7" ht="15" x14ac:dyDescent="0.2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73"/>
    </row>
    <row r="36" spans="1:7" ht="15" x14ac:dyDescent="0.2">
      <c r="A36" s="75" t="s">
        <v>84</v>
      </c>
      <c r="B36" s="259" t="str">
        <f>'002 pr. asignavimai'!D75</f>
        <v>Bendruomeninių organizacijų veiklos rėmimas</v>
      </c>
      <c r="C36" s="260"/>
      <c r="D36" s="260"/>
      <c r="E36" s="260"/>
      <c r="F36" s="260"/>
      <c r="G36" s="274" t="s">
        <v>31</v>
      </c>
    </row>
    <row r="37" spans="1:7" ht="15" x14ac:dyDescent="0.2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75"/>
    </row>
    <row r="38" spans="1:7" ht="14.25" customHeight="1" x14ac:dyDescent="0.2">
      <c r="A38" s="75" t="s">
        <v>127</v>
      </c>
      <c r="B38" s="259" t="str">
        <f>'002 pr. asignavimai'!D78</f>
        <v>Bendruomeninės veiklos savivaldybėje stiprinimas</v>
      </c>
      <c r="C38" s="260"/>
      <c r="D38" s="260"/>
      <c r="E38" s="260"/>
      <c r="F38" s="260"/>
      <c r="G38" s="274" t="s">
        <v>146</v>
      </c>
    </row>
    <row r="39" spans="1:7" ht="15" x14ac:dyDescent="0.2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75"/>
    </row>
    <row r="40" spans="1:7" ht="15" x14ac:dyDescent="0.2">
      <c r="A40" s="75" t="s">
        <v>85</v>
      </c>
      <c r="B40" s="259" t="str">
        <f>'002 pr. asignavimai'!D82</f>
        <v>Plungės dekanato aptarnaujamų parapijų rėmimas</v>
      </c>
      <c r="C40" s="260"/>
      <c r="D40" s="260"/>
      <c r="E40" s="260"/>
      <c r="F40" s="260"/>
      <c r="G40" s="274" t="s">
        <v>31</v>
      </c>
    </row>
    <row r="41" spans="1:7" ht="15" x14ac:dyDescent="0.2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75"/>
    </row>
    <row r="42" spans="1:7" ht="15" x14ac:dyDescent="0.2">
      <c r="A42" s="24" t="s">
        <v>116</v>
      </c>
      <c r="B42" s="257" t="str">
        <f>'002 pr. asignavimai'!C88</f>
        <v>Administracinės naštos mažinimo užtikrinimas</v>
      </c>
      <c r="C42" s="258"/>
      <c r="D42" s="258"/>
      <c r="E42" s="258"/>
      <c r="F42" s="258"/>
      <c r="G42" s="278" t="s">
        <v>147</v>
      </c>
    </row>
    <row r="43" spans="1:7" ht="30" x14ac:dyDescent="0.2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73"/>
    </row>
    <row r="44" spans="1:7" ht="15" x14ac:dyDescent="0.2">
      <c r="A44" s="75" t="s">
        <v>117</v>
      </c>
      <c r="B44" s="259" t="str">
        <f>'002 pr. asignavimai'!D89</f>
        <v xml:space="preserve">Didinti bendradarbiavimą su institucijomis plečiant teikiamas elektronines paslaugas </v>
      </c>
      <c r="C44" s="260"/>
      <c r="D44" s="260"/>
      <c r="E44" s="260"/>
      <c r="F44" s="260"/>
      <c r="G44" s="276" t="s">
        <v>147</v>
      </c>
    </row>
    <row r="45" spans="1:7" ht="30" x14ac:dyDescent="0.2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77"/>
    </row>
    <row r="46" spans="1:7" ht="15" x14ac:dyDescent="0.2">
      <c r="A46" s="75" t="s">
        <v>118</v>
      </c>
      <c r="B46" s="259" t="str">
        <f>'002 pr. asignavimai'!D92</f>
        <v>Diegti naujas ir tobulinti veikiančias informacines sistemas</v>
      </c>
      <c r="C46" s="260"/>
      <c r="D46" s="260"/>
      <c r="E46" s="260"/>
      <c r="F46" s="260"/>
      <c r="G46" s="276" t="s">
        <v>147</v>
      </c>
    </row>
    <row r="47" spans="1:7" ht="15" x14ac:dyDescent="0.2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77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2023-11-14T09:17:31Z</dcterms:modified>
</cp:coreProperties>
</file>