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535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S20" i="3" s="1"/>
  <c r="H20" i="3"/>
  <c r="G20" i="3"/>
  <c r="S34" i="3" l="1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<sst xmlns="http://schemas.openxmlformats.org/spreadsheetml/2006/main" count="269" uniqueCount="127">
  <si>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</si>
  <si>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</si>
  <si>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</si>
  <si>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</si>
  <si>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</si>
  <si>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</si>
  <si>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</si>
  <si>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</si>
  <si>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</si>
  <si>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</si>
  <si>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</si>
  <si>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</si>
  <si>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</si>
  <si>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</si>
  <si>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</si>
  <si>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</si>
  <si>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</si>
  <si>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</si>
  <si>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</si>
  <si>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</si>
  <si>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</si>
  <si>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</si>
  <si>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</si>
  <si>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</si>
  <si>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</si>
  <si>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</si>
  <si>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</si>
  <si>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</si>
  <si>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</si>
  <si>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</si>
  <si>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</si>
  <si>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</si>
  <si>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</si>
  <si>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</si>
  <si>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</si>
  <si>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</si>
  <si>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</si>
  <si>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</si>
  <si>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</si>
  <si>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</si>
  <si>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</si>
  <si>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</si>
  <si>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</si>
  <si>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</si>
  <si>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</si>
  <si>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</si>
  <si>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</si>
  <si>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</si>
  <si>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</si>
  <si>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</si>
  <si>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</si>
  <si>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</si>
  <si>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</si>
  <si>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</si>
  <si>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</si>
  <si>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</si>
  <si>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</si>
  <si>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</si>
  <si>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</si>
  <si>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</si>
  <si>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</si>
  <si>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</si>
  <si>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</si>
  <si>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</si>
  <si>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</si>
  <si>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</si>
  <si>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</si>
  <si>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</si>
  <si>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</si>
  <si>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</si>
  <si>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</si>
  <si>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</si>
  <si>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</si>
  <si>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</si>
  <si>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</si>
  <si>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</si>
  <si>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</si>
  <si>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</si>
  <si>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</si>
  <si>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</si>
  <si>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</si>
  <si>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</si>
  <si>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</si>
  <si>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</si>
  <si>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</si>
  <si>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</si>
  <si>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</si>
  <si>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</si>
  <si>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</si>
  <si>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</si>
  <si>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</si>
  <si>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</si>
  <si>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</si>
  <si>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</si>
  <si>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</si>
  <si>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</si>
  <si>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</si>
  <si>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</si>
  <si>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</si>
  <si>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</si>
  <si>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</si>
  <si>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</si>
  <si>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</si>
  <si>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</si>
  <si>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</si>
  <si>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</si>
  <si>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</si>
  <si>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</si>
  <si>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</si>
  <si>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</si>
  <si>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</si>
  <si>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</si>
  <si>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</si>
  <si>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</si>
  <si>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</si>
  <si>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</si>
  <si>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</si>
  <si>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</si>
  <si>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</si>
  <si>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</si>
  <si>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</si>
  <si>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</si>
  <si>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</si>
  <si>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sprendimu Nr. T1-</t>
  </si>
  <si>
    <t>sprendimu Nr. T1-</t>
  </si>
  <si>
    <t xml:space="preserve">                      tarybos 2023 m. rugsėjo 28 d. </t>
  </si>
  <si>
    <t xml:space="preserve">tarybos 2023 m. rugsėjo 28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</si>
</sst>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readingOrder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24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topLeftCell="A28" zoomScaleNormal="100" zoomScaleSheetLayoutView="80" workbookViewId="0">
      <selection activeCell="AA37" sqref="AA37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148" t="s">
        <v>116</v>
      </c>
      <c r="L1" s="148"/>
    </row>
    <row r="2" spans="1:19" x14ac:dyDescent="0.2">
      <c r="K2" s="148" t="s">
        <v>113</v>
      </c>
      <c r="L2" s="148"/>
    </row>
    <row r="3" spans="1:19" x14ac:dyDescent="0.2">
      <c r="K3" s="148" t="s">
        <v>125</v>
      </c>
      <c r="L3" s="148"/>
    </row>
    <row r="4" spans="1:19" x14ac:dyDescent="0.2">
      <c r="K4" s="148" t="s">
        <v>123</v>
      </c>
      <c r="L4" s="148"/>
    </row>
    <row r="5" spans="1:19" x14ac:dyDescent="0.2">
      <c r="J5" s="92" t="s">
        <v>121</v>
      </c>
      <c r="K5" s="92"/>
      <c r="L5" s="92"/>
    </row>
    <row r="6" spans="1:19" x14ac:dyDescent="0.2">
      <c r="J6" s="150" t="s">
        <v>114</v>
      </c>
      <c r="K6" s="150"/>
      <c r="L6" s="150"/>
    </row>
    <row r="7" spans="1:19" x14ac:dyDescent="0.2">
      <c r="J7" s="151" t="s">
        <v>115</v>
      </c>
      <c r="K7" s="151"/>
      <c r="L7" s="151"/>
    </row>
    <row r="8" spans="1:19" x14ac:dyDescent="0.2">
      <c r="J8" s="90"/>
      <c r="K8" s="90"/>
      <c r="L8" s="90"/>
    </row>
    <row r="9" spans="1:19" ht="36.75" customHeight="1" x14ac:dyDescent="0.2">
      <c r="A9" s="149" t="s">
        <v>122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75"/>
    </row>
    <row r="10" spans="1:19" ht="28.5" customHeight="1" x14ac:dyDescent="0.2">
      <c r="A10" s="146" t="s">
        <v>12</v>
      </c>
      <c r="B10" s="146" t="s">
        <v>92</v>
      </c>
      <c r="C10" s="146" t="s">
        <v>13</v>
      </c>
      <c r="D10" s="146" t="s">
        <v>14</v>
      </c>
      <c r="E10" s="146" t="s">
        <v>6</v>
      </c>
      <c r="F10" s="146" t="s">
        <v>93</v>
      </c>
      <c r="G10" s="146" t="s">
        <v>104</v>
      </c>
      <c r="H10" s="146" t="s">
        <v>94</v>
      </c>
      <c r="I10" s="146" t="s">
        <v>111</v>
      </c>
      <c r="J10" s="146" t="s">
        <v>109</v>
      </c>
      <c r="K10" s="146" t="s">
        <v>110</v>
      </c>
      <c r="L10" s="146" t="s">
        <v>95</v>
      </c>
      <c r="M10" s="145" t="s">
        <v>10</v>
      </c>
      <c r="N10" s="145" t="s">
        <v>96</v>
      </c>
      <c r="O10" s="145"/>
      <c r="P10" s="145" t="s">
        <v>97</v>
      </c>
      <c r="Q10" s="145"/>
      <c r="R10" s="145"/>
      <c r="S10" s="147" t="s">
        <v>42</v>
      </c>
    </row>
    <row r="11" spans="1:19" ht="43.5" customHeight="1" x14ac:dyDescent="0.2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5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147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43" t="s">
        <v>46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4"/>
      <c r="S13" s="76"/>
    </row>
    <row r="14" spans="1:19" ht="11.25" customHeight="1" x14ac:dyDescent="0.2">
      <c r="A14" s="130" t="s">
        <v>0</v>
      </c>
      <c r="B14" s="132" t="s">
        <v>0</v>
      </c>
      <c r="C14" s="135" t="s">
        <v>47</v>
      </c>
      <c r="D14" s="135"/>
      <c r="E14" s="135"/>
      <c r="F14" s="141" t="s">
        <v>28</v>
      </c>
      <c r="G14" s="30"/>
      <c r="H14" s="30"/>
      <c r="I14" s="30"/>
      <c r="J14" s="30"/>
      <c r="K14" s="30"/>
      <c r="L14" s="108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31"/>
      <c r="B15" s="133"/>
      <c r="C15" s="136"/>
      <c r="D15" s="136"/>
      <c r="E15" s="136"/>
      <c r="F15" s="141"/>
      <c r="G15" s="91"/>
      <c r="H15" s="91"/>
      <c r="I15" s="91"/>
      <c r="J15" s="91"/>
      <c r="K15" s="91"/>
      <c r="L15" s="109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31"/>
      <c r="B16" s="133"/>
      <c r="C16" s="136"/>
      <c r="D16" s="136"/>
      <c r="E16" s="136"/>
      <c r="F16" s="141"/>
      <c r="G16" s="91"/>
      <c r="H16" s="91"/>
      <c r="I16" s="91"/>
      <c r="J16" s="91"/>
      <c r="K16" s="91"/>
      <c r="L16" s="109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31"/>
      <c r="B17" s="134"/>
      <c r="C17" s="137"/>
      <c r="D17" s="137"/>
      <c r="E17" s="137"/>
      <c r="F17" s="141"/>
      <c r="G17" s="33"/>
      <c r="H17" s="33"/>
      <c r="I17" s="33"/>
      <c r="J17" s="33"/>
      <c r="K17" s="33"/>
      <c r="L17" s="110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31"/>
      <c r="B18" s="115" t="s">
        <v>0</v>
      </c>
      <c r="C18" s="67" t="s">
        <v>0</v>
      </c>
      <c r="D18" s="117" t="s">
        <v>48</v>
      </c>
      <c r="E18" s="118"/>
      <c r="F18" s="59" t="s">
        <v>36</v>
      </c>
      <c r="G18" s="113"/>
      <c r="H18" s="114"/>
      <c r="I18" s="114"/>
      <c r="J18" s="114"/>
      <c r="K18" s="114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31"/>
      <c r="B19" s="116"/>
      <c r="C19" s="122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406.6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31"/>
      <c r="B20" s="116"/>
      <c r="C20" s="122"/>
      <c r="D20" s="123" t="s">
        <v>38</v>
      </c>
      <c r="E20" s="124"/>
      <c r="F20" s="125"/>
      <c r="G20" s="37">
        <f>SUM(G19)</f>
        <v>582.1</v>
      </c>
      <c r="H20" s="37">
        <f t="shared" ref="H20:K20" si="0">SUM(H19)</f>
        <v>300</v>
      </c>
      <c r="I20" s="37">
        <f t="shared" si="0"/>
        <v>406.6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-0.3014945885586669</v>
      </c>
    </row>
    <row r="21" spans="1:20" ht="25.5" x14ac:dyDescent="0.2">
      <c r="A21" s="131"/>
      <c r="B21" s="116"/>
      <c r="C21" s="69" t="s">
        <v>16</v>
      </c>
      <c r="D21" s="111" t="s">
        <v>49</v>
      </c>
      <c r="E21" s="112"/>
      <c r="F21" s="58" t="s">
        <v>37</v>
      </c>
      <c r="G21" s="113"/>
      <c r="H21" s="114"/>
      <c r="I21" s="114"/>
      <c r="J21" s="114"/>
      <c r="K21" s="114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31"/>
      <c r="B22" s="116"/>
      <c r="C22" s="119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250.3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31"/>
      <c r="B23" s="116"/>
      <c r="C23" s="120"/>
      <c r="D23" s="121" t="s">
        <v>38</v>
      </c>
      <c r="E23" s="121"/>
      <c r="F23" s="121"/>
      <c r="G23" s="37">
        <f>SUM(G22)</f>
        <v>0</v>
      </c>
      <c r="H23" s="37">
        <f t="shared" ref="H23:K23" si="1">SUM(H22)</f>
        <v>300</v>
      </c>
      <c r="I23" s="37">
        <f t="shared" si="1"/>
        <v>250.3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0.12850025768768264</v>
      </c>
    </row>
    <row r="24" spans="1:20" ht="60" customHeight="1" x14ac:dyDescent="0.2">
      <c r="A24" s="131"/>
      <c r="B24" s="116"/>
      <c r="C24" s="69" t="s">
        <v>60</v>
      </c>
      <c r="D24" s="117" t="s">
        <v>62</v>
      </c>
      <c r="E24" s="118"/>
      <c r="F24" s="59" t="s">
        <v>36</v>
      </c>
      <c r="G24" s="113"/>
      <c r="H24" s="114"/>
      <c r="I24" s="114"/>
      <c r="J24" s="114"/>
      <c r="K24" s="114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31"/>
      <c r="B25" s="116"/>
      <c r="C25" s="122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174.1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31"/>
      <c r="B26" s="116"/>
      <c r="C26" s="122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31"/>
      <c r="B27" s="116"/>
      <c r="C27" s="122"/>
      <c r="D27" s="123" t="s">
        <v>38</v>
      </c>
      <c r="E27" s="124"/>
      <c r="F27" s="125"/>
      <c r="G27" s="37">
        <f>SUM(G25:G26)</f>
        <v>2628</v>
      </c>
      <c r="H27" s="37">
        <f t="shared" ref="H27:K27" si="2">SUM(H25:H26)</f>
        <v>1400</v>
      </c>
      <c r="I27" s="37">
        <f t="shared" si="2"/>
        <v>1281.3999999999999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-0.51240487062404871</v>
      </c>
    </row>
    <row r="28" spans="1:20" ht="61.5" customHeight="1" x14ac:dyDescent="0.2">
      <c r="A28" s="131"/>
      <c r="B28" s="116"/>
      <c r="C28" s="69" t="s">
        <v>61</v>
      </c>
      <c r="D28" s="117" t="s">
        <v>77</v>
      </c>
      <c r="E28" s="118"/>
      <c r="F28" s="58" t="s">
        <v>37</v>
      </c>
      <c r="G28" s="113"/>
      <c r="H28" s="114"/>
      <c r="I28" s="114"/>
      <c r="J28" s="114"/>
      <c r="K28" s="114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31"/>
      <c r="B29" s="116"/>
      <c r="C29" s="119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95.3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31"/>
      <c r="B30" s="116"/>
      <c r="C30" s="142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31"/>
      <c r="B31" s="116"/>
      <c r="C31" s="120"/>
      <c r="D31" s="121" t="s">
        <v>38</v>
      </c>
      <c r="E31" s="121"/>
      <c r="F31" s="121"/>
      <c r="G31" s="37">
        <f>SUM(G29:G30)</f>
        <v>0</v>
      </c>
      <c r="H31" s="37">
        <f t="shared" ref="H31:K31" si="3">SUM(H29:H30)</f>
        <v>1300</v>
      </c>
      <c r="I31" s="37">
        <f t="shared" si="3"/>
        <v>1432.6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3.2724505327245051E-2</v>
      </c>
    </row>
    <row r="32" spans="1:20" ht="44.25" customHeight="1" x14ac:dyDescent="0.2">
      <c r="A32" s="131"/>
      <c r="B32" s="116"/>
      <c r="C32" s="69" t="s">
        <v>67</v>
      </c>
      <c r="D32" s="117" t="s">
        <v>69</v>
      </c>
      <c r="E32" s="118"/>
      <c r="F32" s="59" t="s">
        <v>36</v>
      </c>
      <c r="G32" s="113"/>
      <c r="H32" s="114"/>
      <c r="I32" s="114"/>
      <c r="J32" s="114"/>
      <c r="K32" s="114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31"/>
      <c r="B33" s="116"/>
      <c r="C33" s="122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55.8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31"/>
      <c r="B34" s="116"/>
      <c r="C34" s="122"/>
      <c r="D34" s="123" t="s">
        <v>38</v>
      </c>
      <c r="E34" s="124"/>
      <c r="F34" s="125"/>
      <c r="G34" s="37">
        <f>SUM(G33:G33)</f>
        <v>15.9</v>
      </c>
      <c r="H34" s="37">
        <f>SUM(H33:H33)</f>
        <v>33</v>
      </c>
      <c r="I34" s="37">
        <f>SUM(I33:I33)</f>
        <v>55.8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2.5094339622641506</v>
      </c>
    </row>
    <row r="35" spans="1:19" ht="33.75" customHeight="1" x14ac:dyDescent="0.2">
      <c r="A35" s="131"/>
      <c r="B35" s="116"/>
      <c r="C35" s="69" t="s">
        <v>68</v>
      </c>
      <c r="D35" s="117" t="s">
        <v>70</v>
      </c>
      <c r="E35" s="118"/>
      <c r="F35" s="58" t="s">
        <v>36</v>
      </c>
      <c r="G35" s="113"/>
      <c r="H35" s="114"/>
      <c r="I35" s="114"/>
      <c r="J35" s="114"/>
      <c r="K35" s="114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31"/>
      <c r="B36" s="116"/>
      <c r="C36" s="119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31"/>
      <c r="B37" s="116"/>
      <c r="C37" s="120"/>
      <c r="D37" s="121" t="s">
        <v>38</v>
      </c>
      <c r="E37" s="121"/>
      <c r="F37" s="121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">
      <c r="A38" s="131"/>
      <c r="B38" s="116"/>
      <c r="C38" s="69" t="s">
        <v>74</v>
      </c>
      <c r="D38" s="111" t="s">
        <v>78</v>
      </c>
      <c r="E38" s="112"/>
      <c r="F38" s="58" t="s">
        <v>37</v>
      </c>
      <c r="G38" s="113"/>
      <c r="H38" s="114"/>
      <c r="I38" s="114"/>
      <c r="J38" s="114"/>
      <c r="K38" s="114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31"/>
      <c r="B39" s="116"/>
      <c r="C39" s="119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110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31"/>
      <c r="B40" s="116"/>
      <c r="C40" s="120"/>
      <c r="D40" s="121" t="s">
        <v>38</v>
      </c>
      <c r="E40" s="121"/>
      <c r="F40" s="121"/>
      <c r="G40" s="37">
        <f t="shared" ref="G40:K40" si="5">SUM(G39:G39)</f>
        <v>52.3</v>
      </c>
      <c r="H40" s="37">
        <f t="shared" si="5"/>
        <v>110</v>
      </c>
      <c r="I40" s="37">
        <f t="shared" si="5"/>
        <v>110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1.1032504780114725</v>
      </c>
    </row>
    <row r="41" spans="1:19" ht="12.75" customHeight="1" x14ac:dyDescent="0.2">
      <c r="A41" s="131"/>
      <c r="B41" s="39" t="s">
        <v>0</v>
      </c>
      <c r="C41" s="138" t="s">
        <v>2</v>
      </c>
      <c r="D41" s="139"/>
      <c r="E41" s="139"/>
      <c r="F41" s="14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3736.7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28" t="s">
        <v>11</v>
      </c>
      <c r="C42" s="129"/>
      <c r="D42" s="129"/>
      <c r="E42" s="129"/>
      <c r="F42" s="129"/>
      <c r="G42" s="47">
        <f>G41</f>
        <v>3528.3</v>
      </c>
      <c r="H42" s="47">
        <f t="shared" ref="H42:K42" si="6">H41</f>
        <v>3643</v>
      </c>
      <c r="I42" s="47">
        <f t="shared" si="6"/>
        <v>3736.7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26" t="s">
        <v>3</v>
      </c>
      <c r="B43" s="127"/>
      <c r="C43" s="127"/>
      <c r="D43" s="127"/>
      <c r="E43" s="127"/>
      <c r="F43" s="127"/>
      <c r="G43" s="50">
        <f>G42</f>
        <v>3528.3</v>
      </c>
      <c r="H43" s="50">
        <f t="shared" ref="H43:K43" si="7">H42</f>
        <v>3643</v>
      </c>
      <c r="I43" s="50">
        <f t="shared" si="7"/>
        <v>3736.7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x14ac:dyDescent="0.2">
      <c r="A45" s="52" t="s">
        <v>45</v>
      </c>
    </row>
    <row r="46" spans="1:19" x14ac:dyDescent="0.2">
      <c r="A46" s="52" t="s">
        <v>44</v>
      </c>
    </row>
    <row r="47" spans="1:19" ht="11.25" hidden="1" customHeight="1" thickBot="1" x14ac:dyDescent="0.25">
      <c r="A47" s="93" t="s">
        <v>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9" ht="25.5" hidden="1" x14ac:dyDescent="0.2">
      <c r="A48" s="98" t="s">
        <v>6</v>
      </c>
      <c r="B48" s="99"/>
      <c r="C48" s="99"/>
      <c r="D48" s="9" t="s">
        <v>19</v>
      </c>
      <c r="E48" s="97" t="s">
        <v>20</v>
      </c>
      <c r="F48" s="97"/>
      <c r="G48" s="11">
        <f>G19+G22+G25+G29+G33+G39</f>
        <v>815.9</v>
      </c>
      <c r="H48" s="11">
        <f>H19+H22+H25+H29+H33+H39</f>
        <v>843</v>
      </c>
      <c r="I48" s="11">
        <f>I19+I22+I25+I29+I33+I39</f>
        <v>1092.0999999999999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00"/>
      <c r="B49" s="101"/>
      <c r="C49" s="101"/>
      <c r="D49" s="10" t="s">
        <v>39</v>
      </c>
      <c r="E49" s="96" t="s">
        <v>21</v>
      </c>
      <c r="F49" s="96"/>
      <c r="G49" s="14"/>
      <c r="H49" s="15"/>
      <c r="I49" s="15"/>
      <c r="J49" s="15"/>
      <c r="K49" s="16"/>
    </row>
    <row r="50" spans="1:11" ht="25.5" hidden="1" x14ac:dyDescent="0.2">
      <c r="A50" s="100"/>
      <c r="B50" s="101"/>
      <c r="C50" s="101"/>
      <c r="D50" s="10" t="s">
        <v>35</v>
      </c>
      <c r="E50" s="96" t="s">
        <v>22</v>
      </c>
      <c r="F50" s="96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 x14ac:dyDescent="0.2">
      <c r="A51" s="100"/>
      <c r="B51" s="101"/>
      <c r="C51" s="101"/>
      <c r="D51" s="10" t="s">
        <v>23</v>
      </c>
      <c r="E51" s="96" t="s">
        <v>24</v>
      </c>
      <c r="F51" s="96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00"/>
      <c r="B52" s="101"/>
      <c r="C52" s="101"/>
      <c r="D52" s="10" t="s">
        <v>25</v>
      </c>
      <c r="E52" s="96" t="s">
        <v>26</v>
      </c>
      <c r="F52" s="96"/>
      <c r="G52" s="17"/>
      <c r="H52" s="17"/>
      <c r="I52" s="17"/>
      <c r="J52" s="17"/>
      <c r="K52" s="18"/>
    </row>
    <row r="53" spans="1:11" hidden="1" x14ac:dyDescent="0.2">
      <c r="A53" s="100"/>
      <c r="B53" s="101"/>
      <c r="C53" s="101"/>
      <c r="D53" s="10" t="s">
        <v>27</v>
      </c>
      <c r="E53" s="96" t="s">
        <v>28</v>
      </c>
      <c r="F53" s="96"/>
      <c r="G53" s="14"/>
      <c r="H53" s="15"/>
      <c r="I53" s="15"/>
      <c r="J53" s="15"/>
      <c r="K53" s="16"/>
    </row>
    <row r="54" spans="1:11" ht="25.5" hidden="1" x14ac:dyDescent="0.2">
      <c r="A54" s="100"/>
      <c r="B54" s="101"/>
      <c r="C54" s="101"/>
      <c r="D54" s="10" t="s">
        <v>29</v>
      </c>
      <c r="E54" s="96" t="s">
        <v>30</v>
      </c>
      <c r="F54" s="96"/>
      <c r="G54" s="14"/>
      <c r="H54" s="15"/>
      <c r="I54" s="15"/>
      <c r="J54" s="15"/>
      <c r="K54" s="16"/>
    </row>
    <row r="55" spans="1:11" ht="38.25" hidden="1" x14ac:dyDescent="0.2">
      <c r="A55" s="100"/>
      <c r="B55" s="101"/>
      <c r="C55" s="101"/>
      <c r="D55" s="10" t="s">
        <v>40</v>
      </c>
      <c r="E55" s="96" t="s">
        <v>31</v>
      </c>
      <c r="F55" s="96"/>
      <c r="G55" s="14"/>
      <c r="H55" s="15"/>
      <c r="I55" s="15"/>
      <c r="J55" s="15"/>
      <c r="K55" s="16"/>
    </row>
    <row r="56" spans="1:11" hidden="1" x14ac:dyDescent="0.2">
      <c r="A56" s="100"/>
      <c r="B56" s="101"/>
      <c r="C56" s="101"/>
      <c r="D56" s="10" t="s">
        <v>32</v>
      </c>
      <c r="E56" s="96" t="s">
        <v>33</v>
      </c>
      <c r="F56" s="96"/>
      <c r="G56" s="17"/>
      <c r="H56" s="17"/>
      <c r="I56" s="17"/>
      <c r="J56" s="17"/>
      <c r="K56" s="18"/>
    </row>
    <row r="57" spans="1:11" ht="13.5" hidden="1" thickBot="1" x14ac:dyDescent="0.25">
      <c r="A57" s="102" t="s">
        <v>3</v>
      </c>
      <c r="B57" s="103"/>
      <c r="C57" s="103"/>
      <c r="D57" s="103"/>
      <c r="E57" s="103"/>
      <c r="F57" s="103"/>
      <c r="G57" s="19">
        <f>SUM(G48:G56)</f>
        <v>3528.3</v>
      </c>
      <c r="H57" s="19">
        <f>SUM(H48:H56)</f>
        <v>3643</v>
      </c>
      <c r="I57" s="19">
        <f t="shared" ref="I57:K57" si="9">SUM(I48:I56)</f>
        <v>3736.7</v>
      </c>
      <c r="J57" s="19">
        <f t="shared" si="9"/>
        <v>4007.3</v>
      </c>
      <c r="K57" s="20">
        <f t="shared" si="9"/>
        <v>4405.8999999999996</v>
      </c>
    </row>
    <row r="58" spans="1:11" hidden="1" x14ac:dyDescent="0.2">
      <c r="A58" s="104" t="s">
        <v>9</v>
      </c>
      <c r="B58" s="105"/>
      <c r="C58" s="105"/>
      <c r="D58" s="105"/>
      <c r="E58" s="105"/>
      <c r="F58" s="105"/>
      <c r="G58" s="21"/>
      <c r="H58" s="21"/>
      <c r="I58" s="21"/>
      <c r="J58" s="21"/>
      <c r="K58" s="22"/>
    </row>
    <row r="59" spans="1:11" hidden="1" x14ac:dyDescent="0.2">
      <c r="A59" s="106" t="s">
        <v>7</v>
      </c>
      <c r="B59" s="107"/>
      <c r="C59" s="107"/>
      <c r="D59" s="107"/>
      <c r="E59" s="107"/>
      <c r="F59" s="107"/>
      <c r="G59" s="23">
        <f>G23+G31+G40</f>
        <v>52.3</v>
      </c>
      <c r="H59" s="23">
        <f>H23+H31+H40</f>
        <v>1710</v>
      </c>
      <c r="I59" s="23">
        <f>I23+I31+I40</f>
        <v>1792.8999999999999</v>
      </c>
      <c r="J59" s="23">
        <f>J23+J31+J40</f>
        <v>1881</v>
      </c>
      <c r="K59" s="23">
        <f>K23+K31+K40</f>
        <v>2067</v>
      </c>
    </row>
    <row r="60" spans="1:11" ht="13.5" hidden="1" thickBot="1" x14ac:dyDescent="0.25">
      <c r="A60" s="94" t="s">
        <v>8</v>
      </c>
      <c r="B60" s="95"/>
      <c r="C60" s="95"/>
      <c r="D60" s="95"/>
      <c r="E60" s="95"/>
      <c r="F60" s="95"/>
      <c r="G60" s="24">
        <f>G20+G27+G34+G37</f>
        <v>3476</v>
      </c>
      <c r="H60" s="24">
        <f>H20+H27+H34+H37</f>
        <v>1933</v>
      </c>
      <c r="I60" s="24">
        <f>I20+I27+I34+I37</f>
        <v>1943.8</v>
      </c>
      <c r="J60" s="24">
        <f>J20+J27+J34+J37</f>
        <v>2126.3000000000002</v>
      </c>
      <c r="K60" s="24">
        <f>K20+K27+K34+K37</f>
        <v>2338.9</v>
      </c>
    </row>
    <row r="61" spans="1:11" hidden="1" x14ac:dyDescent="0.2">
      <c r="F61" s="25"/>
      <c r="G61" s="25"/>
      <c r="H61" s="5"/>
      <c r="I61" s="5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</sheetData>
  <mergeCells count="76">
    <mergeCell ref="K1:L1"/>
    <mergeCell ref="K2:L2"/>
    <mergeCell ref="K3:L3"/>
    <mergeCell ref="K4:L4"/>
    <mergeCell ref="A9:R9"/>
    <mergeCell ref="J6:L6"/>
    <mergeCell ref="J7:L7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B13:R13"/>
    <mergeCell ref="N10:O10"/>
    <mergeCell ref="L10:L11"/>
    <mergeCell ref="M10:M11"/>
    <mergeCell ref="F10:F11"/>
    <mergeCell ref="E10:E11"/>
    <mergeCell ref="I10:I11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selection activeCell="A21" sqref="A21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117</v>
      </c>
    </row>
    <row r="2" spans="1:17" x14ac:dyDescent="0.2">
      <c r="G2" s="1" t="s">
        <v>112</v>
      </c>
    </row>
    <row r="3" spans="1:17" x14ac:dyDescent="0.2">
      <c r="G3" s="1" t="s">
        <v>126</v>
      </c>
    </row>
    <row r="4" spans="1:17" x14ac:dyDescent="0.2">
      <c r="G4" s="1" t="s">
        <v>124</v>
      </c>
    </row>
    <row r="5" spans="1:17" ht="12.75" customHeight="1" x14ac:dyDescent="0.2">
      <c r="B5" s="150" t="s">
        <v>106</v>
      </c>
      <c r="C5" s="150"/>
      <c r="D5" s="150"/>
      <c r="E5" s="150"/>
      <c r="F5" s="150"/>
      <c r="G5" s="150"/>
    </row>
    <row r="6" spans="1:17" ht="12.75" customHeight="1" x14ac:dyDescent="0.2">
      <c r="A6" s="65"/>
      <c r="B6" s="152" t="s">
        <v>107</v>
      </c>
      <c r="C6" s="152"/>
      <c r="D6" s="152"/>
      <c r="E6" s="152"/>
      <c r="F6" s="152"/>
      <c r="G6" s="152"/>
    </row>
    <row r="7" spans="1:17" x14ac:dyDescent="0.2">
      <c r="A7" s="65"/>
      <c r="B7" s="2"/>
      <c r="C7" s="151" t="s">
        <v>108</v>
      </c>
      <c r="D7" s="151"/>
      <c r="E7" s="151"/>
      <c r="F7" s="151"/>
      <c r="G7" s="151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149" t="s">
        <v>118</v>
      </c>
      <c r="B9" s="149"/>
      <c r="C9" s="149"/>
      <c r="D9" s="149"/>
      <c r="E9" s="149"/>
      <c r="F9" s="149"/>
      <c r="G9" s="14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6" t="s">
        <v>10</v>
      </c>
      <c r="B10" s="156" t="s">
        <v>96</v>
      </c>
      <c r="C10" s="156"/>
      <c r="D10" s="156" t="s">
        <v>97</v>
      </c>
      <c r="E10" s="156"/>
      <c r="F10" s="156"/>
      <c r="G10" s="156" t="s">
        <v>98</v>
      </c>
    </row>
    <row r="11" spans="1:17" ht="30.75" customHeight="1" x14ac:dyDescent="0.2">
      <c r="A11" s="156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6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57" t="str">
        <f>'008 pr. asignavimai'!C14</f>
        <v>Eksploatuoti, remontuoti, prižiūrėti ir plėtoti infrastruktūros objektus Plungės rajono savivaldybės teritorijoje</v>
      </c>
      <c r="C13" s="158"/>
      <c r="D13" s="158"/>
      <c r="E13" s="158"/>
      <c r="F13" s="158"/>
      <c r="G13" s="161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62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62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62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63"/>
    </row>
    <row r="18" spans="1:7" ht="15" customHeight="1" x14ac:dyDescent="0.2">
      <c r="A18" s="66" t="s">
        <v>84</v>
      </c>
      <c r="B18" s="153" t="str">
        <f>'008 pr. asignavimai'!D18</f>
        <v>Savivaldybės infrastruktūros objektų planavimas, remontas ir priežiūra</v>
      </c>
      <c r="C18" s="153"/>
      <c r="D18" s="153"/>
      <c r="E18" s="153"/>
      <c r="F18" s="153"/>
      <c r="G18" s="154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5"/>
    </row>
    <row r="20" spans="1:7" ht="42" customHeight="1" x14ac:dyDescent="0.2">
      <c r="A20" s="66" t="s">
        <v>81</v>
      </c>
      <c r="B20" s="153" t="str">
        <f>'008 pr. asignavimai'!D21</f>
        <v>Savivaldybės infrastruktūros objektų plėtra</v>
      </c>
      <c r="C20" s="153"/>
      <c r="D20" s="153"/>
      <c r="E20" s="153"/>
      <c r="F20" s="153"/>
      <c r="G20" s="164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4"/>
    </row>
    <row r="22" spans="1:7" ht="15" customHeight="1" x14ac:dyDescent="0.2">
      <c r="A22" s="66" t="s">
        <v>85</v>
      </c>
      <c r="B22" s="153" t="str">
        <f>'008 pr. asignavimai'!D24</f>
        <v>Savivaldybės vietinės reikšmės keliams (gatvėms) tiesti, taisyti, prižiūrėti ir saugaus eismo sąlygoms užtikrinti</v>
      </c>
      <c r="C22" s="153"/>
      <c r="D22" s="153"/>
      <c r="E22" s="153"/>
      <c r="F22" s="153"/>
      <c r="G22" s="154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5"/>
    </row>
    <row r="24" spans="1:7" ht="17.25" customHeight="1" x14ac:dyDescent="0.2">
      <c r="A24" s="66" t="s">
        <v>82</v>
      </c>
      <c r="B24" s="153" t="str">
        <f>'008 pr. asignavimai'!D32</f>
        <v>Infrastruktūros plėtra Savivaldybės ir fizinių ar juridinių asmenų jungtinės veiklos pagrindu</v>
      </c>
      <c r="C24" s="153"/>
      <c r="D24" s="153"/>
      <c r="E24" s="153"/>
      <c r="F24" s="153"/>
      <c r="G24" s="154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5"/>
    </row>
    <row r="26" spans="1:7" ht="15" x14ac:dyDescent="0.2">
      <c r="A26" s="66" t="s">
        <v>86</v>
      </c>
      <c r="B26" s="153" t="str">
        <f>'008 pr. asignavimai'!D32</f>
        <v>Infrastruktūros plėtra Savivaldybės ir fizinių ar juridinių asmenų jungtinės veiklos pagrindu</v>
      </c>
      <c r="C26" s="153"/>
      <c r="D26" s="153"/>
      <c r="E26" s="153"/>
      <c r="F26" s="153"/>
      <c r="G26" s="154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5"/>
    </row>
    <row r="28" spans="1:7" ht="15" customHeight="1" x14ac:dyDescent="0.2">
      <c r="A28" s="66" t="s">
        <v>83</v>
      </c>
      <c r="B28" s="153" t="str">
        <f>'008 pr. asignavimai'!D35</f>
        <v>Savivaldybės infrastruktūros plėtra tikslinėmis lėšomis</v>
      </c>
      <c r="C28" s="153"/>
      <c r="D28" s="153"/>
      <c r="E28" s="153"/>
      <c r="F28" s="153"/>
      <c r="G28" s="154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5"/>
    </row>
    <row r="30" spans="1:7" ht="15" x14ac:dyDescent="0.2">
      <c r="A30" s="66" t="s">
        <v>87</v>
      </c>
      <c r="B30" s="153" t="str">
        <f>'008 pr. asignavimai'!D38</f>
        <v>Dalyvaujamojo biudžeto įgyvendinimas</v>
      </c>
      <c r="C30" s="153"/>
      <c r="D30" s="153"/>
      <c r="E30" s="153"/>
      <c r="F30" s="153"/>
      <c r="G30" s="159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60"/>
    </row>
  </sheetData>
  <mergeCells count="24">
    <mergeCell ref="G30:G31"/>
    <mergeCell ref="G10:G11"/>
    <mergeCell ref="G13:G17"/>
    <mergeCell ref="G18:G19"/>
    <mergeCell ref="G20:G21"/>
    <mergeCell ref="G22:G23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B5:G5"/>
    <mergeCell ref="B6:G6"/>
    <mergeCell ref="C7:G7"/>
    <mergeCell ref="A9:G9"/>
    <mergeCell ref="B28:F28"/>
    <mergeCell ref="G24:G25"/>
    <mergeCell ref="G26:G27"/>
    <mergeCell ref="G28:G29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2023-09-12T12:41:19Z</dcterms:modified>
</cp:coreProperties>
</file>