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4 Socialiai saugios ir sveikos" sheetId="4" r:id="rId1"/>
  </sheets>
  <calcPr calcId="145621"/>
  <fileRecoveryPr autoRecover="0"/>
</workbook>
</file>

<file path=xl/calcChain.xml><?xml version="1.0" encoding="utf-8"?>
<calcChain xmlns="http://schemas.openxmlformats.org/spreadsheetml/2006/main">
  <c r="J202" i="4" l="1"/>
  <c r="J129" i="4"/>
  <c r="J52" i="4"/>
  <c r="H202" i="4"/>
  <c r="H129" i="4"/>
  <c r="I202" i="4"/>
  <c r="J88" i="4"/>
  <c r="H88" i="4"/>
  <c r="I88" i="4"/>
  <c r="H66" i="4"/>
  <c r="I66" i="4"/>
  <c r="H32" i="4"/>
  <c r="H52" i="4"/>
  <c r="I52" i="4"/>
</calcChain>
</file>

<file path=xl/sharedStrings.xml><?xml version="1.0" encoding="utf-8"?>
<sst xmlns="http://schemas.openxmlformats.org/spreadsheetml/2006/main" count="549" uniqueCount="250">
  <si>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</si>
  <si>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</si>
  <si>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</si>
  <si>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</si>
  <si>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</si>
  <si>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</si>
  <si>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</si>
  <si>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</si>
  <si>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</si>
  <si>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</si>
  <si>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</si>
  <si>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</si>
  <si>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</si>
  <si>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</si>
  <si>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</si>
  <si>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</si>
  <si>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</si>
  <si>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</si>
  <si>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</si>
  <si>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</si>
  <si>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</si>
  <si>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</si>
  <si>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</si>
  <si>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</si>
  <si>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</si>
  <si>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</si>
  <si>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</si>
  <si>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</si>
  <si>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</si>
  <si>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</si>
  <si>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</si>
  <si>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</si>
  <si>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</si>
  <si>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</si>
  <si>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</si>
  <si>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</si>
  <si>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1</t>
  </si>
  <si>
    <t>Ugdyti išsilavinusią ir kultūrą puoselėjančią bendruomenę socialiai saugioje aplinkoje</t>
  </si>
  <si>
    <t>01</t>
  </si>
  <si>
    <t>01_SB</t>
  </si>
  <si>
    <t>03_SB(SP)</t>
  </si>
  <si>
    <t>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</si>
  <si>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</si>
  <si>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</si>
  <si>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</si>
  <si>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</si>
  <si>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</si>
  <si>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</si>
  <si>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</si>
  <si>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06</t>
  </si>
  <si>
    <t>Iš viso programos tikslui</t>
  </si>
  <si>
    <t>188714469</t>
  </si>
  <si>
    <t>07</t>
  </si>
  <si>
    <t>Iš viso programai</t>
  </si>
  <si>
    <t xml:space="preserve">02 </t>
  </si>
  <si>
    <t>302415311</t>
  </si>
  <si>
    <t>Socialiai saugios ir sveikos aplinkos kūrimo programa</t>
  </si>
  <si>
    <t>Mažinti socialinę atskirtį vykdant valstybės ir savivaldybės socialinės politikos priemones.</t>
  </si>
  <si>
    <t xml:space="preserve">Valstybės teikiamos paramos įgyvendinimas Plungės rajono savivaldybėje
</t>
  </si>
  <si>
    <t>Socialinėms išmokoms ir kompensacijoms skaičiuoti ir mokėti</t>
  </si>
  <si>
    <t xml:space="preserve">Laidojimo pašalpų gavėjų skaičius </t>
  </si>
  <si>
    <t>P-04-01-01-01</t>
  </si>
  <si>
    <t>Socialinei paramai mokiniams</t>
  </si>
  <si>
    <t>Mokinio reikmenų gavėjų skaičius</t>
  </si>
  <si>
    <t>P-04-01-01-02</t>
  </si>
  <si>
    <t xml:space="preserve">Nemokamo maitinimo gavėjų skaičius </t>
  </si>
  <si>
    <t>P-04-01-01-03</t>
  </si>
  <si>
    <t>Socialinėms paslaugoms</t>
  </si>
  <si>
    <t>271759610</t>
  </si>
  <si>
    <t xml:space="preserve">Sunkios negalės asmenų, gaunančių globos paslaugas, skaičius </t>
  </si>
  <si>
    <t>P-04-01-01-04</t>
  </si>
  <si>
    <t>Šeimų, gaunačių paslaugas, skaičius</t>
  </si>
  <si>
    <t>P-04-01-01-05</t>
  </si>
  <si>
    <t>Dienos užimtumo centre dalyvavusių lankytojų ,skaičius</t>
  </si>
  <si>
    <t>P-04-01-01-06</t>
  </si>
  <si>
    <t>Suteiktos paslaugos socialinės rizikos šeimoms,skaičius</t>
  </si>
  <si>
    <t>P-04-01-01-07</t>
  </si>
  <si>
    <t>Kitos paramos, numatytos LR  įstatymais, suteikimas</t>
  </si>
  <si>
    <t>Socialinės reabilitacijos paslaugų neįgaliesiems bendruomenėje projektų  rėmimas</t>
  </si>
  <si>
    <t>Socialinės rebilitacijos paslaugų projektų skaičius</t>
  </si>
  <si>
    <t>P-04-01-01-11</t>
  </si>
  <si>
    <t>Visuomenės sveikatos priežiūros funkcijoms vykdyti</t>
  </si>
  <si>
    <t>Surengtų konferencijų, seminarų, mokymų skaičius</t>
  </si>
  <si>
    <t>P-04-01-01-12</t>
  </si>
  <si>
    <t>Atmintinių, lankstinukų gamyba ir platinimas sveikatos stiprinimo aktualiais klausimais</t>
  </si>
  <si>
    <t>P-04-01-01-13</t>
  </si>
  <si>
    <t>09</t>
  </si>
  <si>
    <t>Būsto nuomos mokesčio daliai kompensuoti</t>
  </si>
  <si>
    <t>Paramos gavėjų skaičius</t>
  </si>
  <si>
    <t>P-04-01-01-16</t>
  </si>
  <si>
    <t>10</t>
  </si>
  <si>
    <t>Neveiksnių asmenų būklės peržiūrėjimui užtikrinti</t>
  </si>
  <si>
    <t>Peržiūrėtų neveiksnių asmenų bylų skaičius</t>
  </si>
  <si>
    <t>P-04-01-01-17</t>
  </si>
  <si>
    <t>Valstybės biudžeto lėšų įsisavinimas</t>
  </si>
  <si>
    <t>R-04-01-01</t>
  </si>
  <si>
    <t>Visuomenės sveikatos biuro teikaimų paslaugų gavėjų skaičius, vnt.</t>
  </si>
  <si>
    <t>R-04-01-02</t>
  </si>
  <si>
    <t>Gyventojų, kuriems suteiktos bendrųjų ir socialinės priežiūros paslaugų, skaičiaus pokytis (lyginant su praėjusiais metais)</t>
  </si>
  <si>
    <t>R-04-01-03</t>
  </si>
  <si>
    <t>R-04-01-04</t>
  </si>
  <si>
    <t>Savivaldybės teikiamos paramos organizavimas savivaldybės gyventojams</t>
  </si>
  <si>
    <t>Savivaldybės teikiamos paramos organizavimas</t>
  </si>
  <si>
    <t>Socialinės globos paslaugų gavėjų, skaičius</t>
  </si>
  <si>
    <t>P-04-01-02-01</t>
  </si>
  <si>
    <t>Pagalbos pinigų gavėjų skaičius</t>
  </si>
  <si>
    <t>P-04-01-02-02</t>
  </si>
  <si>
    <t xml:space="preserve">Vienkartinių pašalpų gavėjų skaičius </t>
  </si>
  <si>
    <t>P-04-01-02-03</t>
  </si>
  <si>
    <t>Vietinės rinkliavos išlaidų kompensacijų gavėjų, skaičius</t>
  </si>
  <si>
    <t>P-04-01-02-04</t>
  </si>
  <si>
    <t>NVO programų rėmimas</t>
  </si>
  <si>
    <t>Neįgaliųjų  programų, skaičius</t>
  </si>
  <si>
    <t>P-04-01-02-05</t>
  </si>
  <si>
    <t>Vaikų dienos centrų programų rėmimas</t>
  </si>
  <si>
    <t>Dienos centrą lankančių vaikų skaičius</t>
  </si>
  <si>
    <t>P-04-01-02-06</t>
  </si>
  <si>
    <t>VšĮ Plungės bendruomenės centro programa</t>
  </si>
  <si>
    <t>Bendruomenės centro paslaugų  gavėjų skaičius</t>
  </si>
  <si>
    <t>P-04-01-02-07</t>
  </si>
  <si>
    <t>Socialinėms pašalpoms  ir kompensacijoms skaičiuoti ir mokėti</t>
  </si>
  <si>
    <t>Kompensacijų gavėjų skaičius</t>
  </si>
  <si>
    <t>P-04-01-02-08</t>
  </si>
  <si>
    <t>Socialinių pašalpų gavėjų skaičius</t>
  </si>
  <si>
    <t>P-04-01-02-09</t>
  </si>
  <si>
    <t>Savivaldybės biudžeto lėšų įsisavinimas</t>
  </si>
  <si>
    <t>R-04-01-05</t>
  </si>
  <si>
    <t xml:space="preserve"> Socialinių ir globos  paslaugų užtikrinimas </t>
  </si>
  <si>
    <t>Plungės Socialinių paslaugų centro veikla</t>
  </si>
  <si>
    <t>Globojamų vaikų skaičius</t>
  </si>
  <si>
    <t>P-04-01-03-01</t>
  </si>
  <si>
    <t>Tiesiogiai su vaikais dirbančių specialistų skaičius</t>
  </si>
  <si>
    <t>P-04-01-03-02</t>
  </si>
  <si>
    <t>Sunkios negalios vaikų gaunančių globos paslaugas skaičius</t>
  </si>
  <si>
    <t>P-04-01-03-03</t>
  </si>
  <si>
    <t>Šeimų gaunančių paslaugas skaičius</t>
  </si>
  <si>
    <t>P-04-01-03-04</t>
  </si>
  <si>
    <t>Gyventojų, kuriems suteiktos socialinės paslaugos, skaičiaus pokytis (lyginant su praėjusiais metais)</t>
  </si>
  <si>
    <t>R-04-01-06</t>
  </si>
  <si>
    <t>Pagerintas savivaldybės gyventojų paslaugų prieinamumas</t>
  </si>
  <si>
    <t>R-04-01-07</t>
  </si>
  <si>
    <t>Vaikų, gaunančių visos dienos socialinės globos paslaugas, dalis</t>
  </si>
  <si>
    <t>R-04-01-08</t>
  </si>
  <si>
    <t>Užtikrinti Plungės krizių centro teikiamų socialinių paslaugų tęstinumą gerinti jų kokybę ir plėsti paslaugų tinklą</t>
  </si>
  <si>
    <t>Plungės krizių centro veikla</t>
  </si>
  <si>
    <t>171697549</t>
  </si>
  <si>
    <t xml:space="preserve">Poreikio paslaugoms gauti  patenkinimas </t>
  </si>
  <si>
    <t>P-04-01-04-01</t>
  </si>
  <si>
    <t xml:space="preserve">Savivaldybės biudžeto lėšų įsisavinimas </t>
  </si>
  <si>
    <t>R-04-01-09</t>
  </si>
  <si>
    <t>Užimtumo didinimo programos įgyvendinimas</t>
  </si>
  <si>
    <t>Savivaldybės patvirtintai užimtumo didinimo programai įgyvendinti</t>
  </si>
  <si>
    <t>Įdarbintų asmenų skaičius</t>
  </si>
  <si>
    <t>P-04-01-05-01</t>
  </si>
  <si>
    <t>Patvirtintų programų skaičius</t>
  </si>
  <si>
    <t>R-04-01-10</t>
  </si>
  <si>
    <t>Transporto išlaidų kompensavimas keleivių vežėjams</t>
  </si>
  <si>
    <t>UAB „Plungės autobusų parkas“ veikla</t>
  </si>
  <si>
    <t>Keleivių ir moksleivių pavėžėjimas</t>
  </si>
  <si>
    <t>Autobusų, kurių amžius mažiau kaip 10 metų – proc. nuo bendro autobusų parko</t>
  </si>
  <si>
    <t>P-04-01-06-01</t>
  </si>
  <si>
    <t>Parko atnaujinimas elektriniais autobusais - proc. nuo bendro autobusų parko</t>
  </si>
  <si>
    <t>P-04-01-06-02</t>
  </si>
  <si>
    <t xml:space="preserve"> Užsakomųjų reisų vykdymas</t>
  </si>
  <si>
    <t>P-04-01-06-03</t>
  </si>
  <si>
    <t>Keleivių pervežimas (vnt.) per metus viešuoju transportu</t>
  </si>
  <si>
    <t>R-04-01-11</t>
  </si>
  <si>
    <t xml:space="preserve">Gerinti savivaldybės gyventojų sveikatos lygį bei paslaugų prieinamumą ir kokybę
</t>
  </si>
  <si>
    <t>Gydytojų rezidentų studijų finansavimas</t>
  </si>
  <si>
    <t>Rezidentų skaičius</t>
  </si>
  <si>
    <t>P-04-02-01-01</t>
  </si>
  <si>
    <t>Saugios nakvynės paslauga VšĮ Plungės rajono savivaldybės ligoninėje</t>
  </si>
  <si>
    <t>Asmenų, kuriems suteiktos saugios nakvynės paslaugos, skaičius</t>
  </si>
  <si>
    <t>P-04-02-01-02</t>
  </si>
  <si>
    <t xml:space="preserve"> Visuomenės sveikatos rėmimo specialioji programa</t>
  </si>
  <si>
    <t>Suteiktų ambulatorinių sveikatos priežiūros paslaugų skaičius, vnt.;</t>
  </si>
  <si>
    <t>P-04-02-01-03</t>
  </si>
  <si>
    <t>Parengtų sveikatos projketų skaičius</t>
  </si>
  <si>
    <t>P-04-02-01-04</t>
  </si>
  <si>
    <t>VšĮ Plungės rajono savivaldybės ligoninės programa</t>
  </si>
  <si>
    <t>Iš kitų miestų atvyksatnčių gydytojų skaičius</t>
  </si>
  <si>
    <t>P-04-02-01-05</t>
  </si>
  <si>
    <t>Teikiamų ambulatorinių paslaugų skaičiaus pokytis procentais (skaičiuojama už tuos metus, kai gydytojai pradeda dirbti ir lyginama su praėjusiais metais)</t>
  </si>
  <si>
    <t>R-04-02- 01</t>
  </si>
  <si>
    <t>Asmenų, kuriems suteiktos saugios nakvynės paslaugos, skaičiaus pokytis proc. (lyginant su praėjusiais metais)</t>
  </si>
  <si>
    <t>R-04-02-02</t>
  </si>
  <si>
    <t>Moterų, kurioms suteiktos krūtų echoskopijos paslaugos, skaičiaus pokytis vnt. (lyginant su praėjusiais metais)</t>
  </si>
  <si>
    <t>R-04-02-03</t>
  </si>
  <si>
    <t>Parengtų sveikatos projektų ir programų skaičiaus pokytis (lyginat su praėjusiais metais, vnt.)</t>
  </si>
  <si>
    <t>R-04-02-04</t>
  </si>
  <si>
    <t>Asmens sveikatos priežiūros paslaugų teikimui skirtų lėšų dalis procentais nuo socialiai saugios ir sveikos aplinkos kūrimo  programai numatytų lėšų</t>
  </si>
  <si>
    <t>E-01-31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</si>
  <si>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</si>
  <si>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</si>
  <si>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</si>
  <si>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</si>
  <si>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Įtrauktų asmenų į projekto veiklą skaičius</t>
  </si>
  <si>
    <t>P-04-03-01-01</t>
  </si>
  <si>
    <t>Organizuotų žalingų įpročių (tabako, alkoholio ir narkotikų vartojimo) mažinimo prevencinių renginių skaičius</t>
  </si>
  <si>
    <t>P-04-03-01-02</t>
  </si>
  <si>
    <t>Priklausomybių mažinimo programa</t>
  </si>
  <si>
    <t>Informacijos apie prikausomybių ligas,jų vystymosi mechanizmus, gydymo ir rebilitacijos būdus sklaida</t>
  </si>
  <si>
    <t>P-04-03-02-03</t>
  </si>
  <si>
    <t>Pravestų teorinių ir praktinių užsiėmimų skaičius, vnt.</t>
  </si>
  <si>
    <t>R-04-03-01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</si>
  <si>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</si>
  <si>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</si>
  <si>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</si>
  <si>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 xml:space="preserve">Padidintas socialinio būsto fondas </t>
  </si>
  <si>
    <t>P-04-05-01-01</t>
  </si>
  <si>
    <t>Fondo lėšų įsisavinimas</t>
  </si>
  <si>
    <t>R- 04- 04- 01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</si>
  <si>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</si>
  <si>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</si>
  <si>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</si>
  <si>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Atlikta pirties ir viešojo tualeto remontas</t>
  </si>
  <si>
    <t>P-04-06-01-01</t>
  </si>
  <si>
    <t>R-04-05-01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</si>
  <si>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</si>
  <si>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</si>
  <si>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</si>
  <si>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Viešosios tvarkos bei visuomenės saugumo užtikrinimo (reidų, renginių skaičius) vnt.</t>
  </si>
  <si>
    <t>P-04-07-01-01</t>
  </si>
  <si>
    <t>Aktyvių SGK procentinė išraiška lyginant su pasyviomis (ar neaktyviomis)  nuo bendro SKG skaičiaus.</t>
  </si>
  <si>
    <t>R-04-06-01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</si>
  <si>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</si>
  <si>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</si>
  <si>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</si>
  <si>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 xml:space="preserve">Skirtos lėšos kelionės išlaidų kompensavimui </t>
  </si>
  <si>
    <t>P-04-07- 01- 01</t>
  </si>
  <si>
    <t xml:space="preserve"> Skirtos lėšos būsto nuomos kompensavimui </t>
  </si>
  <si>
    <t>P-04-07-01-02</t>
  </si>
  <si>
    <t xml:space="preserve">Skirtos lėšos iš dalies padengti būsto įsigijimo išlaidas kompensavimui </t>
  </si>
  <si>
    <t>P-04-07-01-03</t>
  </si>
  <si>
    <t xml:space="preserve">Skirtos lėšos sveikatingumo paslaugoms įsigyti </t>
  </si>
  <si>
    <t>P-04-07-01-04</t>
  </si>
  <si>
    <t xml:space="preserve">Skirtos lėšos papildomai paskatai specialisto poreikiams įgyvendinti </t>
  </si>
  <si>
    <t>P-04-07-01-05</t>
  </si>
  <si>
    <t>Suteiktų savivaldybės būstų skaičius</t>
  </si>
  <si>
    <t>P-04-07-01-06</t>
  </si>
  <si>
    <t xml:space="preserve">Pritrauktų trūkstamų specialistų skaičius </t>
  </si>
  <si>
    <t>R-04-07-01</t>
  </si>
  <si>
    <t>eur.</t>
  </si>
  <si>
    <t>Iš viso uždaviniui</t>
  </si>
  <si>
    <t>PATVIRTINTA</t>
  </si>
  <si>
    <t>Plungės rajono savivaldybės</t>
  </si>
  <si>
    <t>04 "SOCIALIAI SAUGIOS IR SVEIKOS APLINKOS KŪRIMO" PROGRAMA</t>
  </si>
  <si>
    <t>tarybos 2023 m. gegužės 18 d.</t>
  </si>
  <si>
    <t>sprendimu Nr. T1-</t>
  </si>
  <si>
    <t>PLUNGĖS RAJONO SAVIVALDYBĖS 2022-2024 METŲ STRATEGINIO VEIKLOS PLANO 2022 METŲ ĮGYVENDINIMO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</si>
</sst>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9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b/>
      <sz val="11.95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4" xfId="0" applyFont="1" applyFill="1" applyBorder="1" applyAlignment="1" applyProtection="1">
      <alignment horizontal="center" vertical="center" wrapText="1" readingOrder="1"/>
      <protection locked="0"/>
    </xf>
    <xf numFmtId="0" fontId="3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top" wrapText="1" readingOrder="1"/>
      <protection locked="0"/>
    </xf>
    <xf numFmtId="0" fontId="4" fillId="0" borderId="17" xfId="0" applyFont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8" xfId="0" applyBorder="1"/>
    <xf numFmtId="164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0" borderId="17" xfId="0" applyFont="1" applyBorder="1" applyAlignment="1" applyProtection="1">
      <alignment horizontal="right" vertical="center" wrapText="1" readingOrder="1"/>
      <protection locked="0"/>
    </xf>
    <xf numFmtId="0" fontId="4" fillId="2" borderId="19" xfId="0" applyFont="1" applyFill="1" applyBorder="1" applyAlignment="1" applyProtection="1">
      <alignment horizontal="left" vertical="center" wrapText="1" readingOrder="1"/>
      <protection locked="0"/>
    </xf>
    <xf numFmtId="164" fontId="3" fillId="2" borderId="2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3" fillId="2" borderId="22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/>
    <xf numFmtId="0" fontId="4" fillId="0" borderId="23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0" borderId="24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7" fillId="0" borderId="0" xfId="0" applyFont="1" applyAlignment="1">
      <alignment horizontal="center" readingOrder="1"/>
    </xf>
    <xf numFmtId="0" fontId="8" fillId="0" borderId="0" xfId="0" applyFont="1" applyAlignment="1" applyProtection="1">
      <alignment horizontal="center" vertical="top" wrapText="1" readingOrder="1"/>
      <protection locked="0"/>
    </xf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38" xfId="0" applyFont="1" applyFill="1" applyBorder="1" applyAlignment="1" applyProtection="1">
      <alignment horizontal="center" vertical="center" wrapText="1" readingOrder="1"/>
      <protection locked="0"/>
    </xf>
    <xf numFmtId="0" fontId="0" fillId="0" borderId="39" xfId="0" applyBorder="1" applyAlignment="1" applyProtection="1">
      <alignment vertical="top" wrapText="1"/>
      <protection locked="0"/>
    </xf>
    <xf numFmtId="0" fontId="0" fillId="0" borderId="40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top" wrapText="1" readingOrder="1"/>
      <protection locked="0"/>
    </xf>
    <xf numFmtId="0" fontId="0" fillId="0" borderId="2" xfId="0" applyBorder="1" applyAlignment="1" applyProtection="1">
      <alignment horizontal="right"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4" fillId="0" borderId="35" xfId="0" applyFont="1" applyBorder="1" applyAlignment="1" applyProtection="1">
      <alignment horizontal="left"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horizontal="right" vertical="top" wrapText="1"/>
      <protection locked="0"/>
    </xf>
    <xf numFmtId="0" fontId="0" fillId="0" borderId="27" xfId="0" applyBorder="1" applyAlignment="1" applyProtection="1">
      <alignment horizontal="right" vertical="top" wrapText="1"/>
      <protection locked="0"/>
    </xf>
    <xf numFmtId="0" fontId="0" fillId="0" borderId="8" xfId="0" applyBorder="1" applyAlignment="1" applyProtection="1">
      <alignment horizontal="right"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27" xfId="0" applyFill="1" applyBorder="1" applyAlignment="1" applyProtection="1">
      <alignment vertical="top" wrapText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4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3" fillId="2" borderId="7" xfId="0" applyFont="1" applyFill="1" applyBorder="1" applyAlignment="1" applyProtection="1">
      <alignment horizontal="right" vertical="top" wrapText="1" readingOrder="1"/>
      <protection locked="0"/>
    </xf>
    <xf numFmtId="0" fontId="3" fillId="2" borderId="25" xfId="0" applyFont="1" applyFill="1" applyBorder="1" applyAlignment="1" applyProtection="1">
      <alignment horizontal="right" vertical="top" wrapText="1" readingOrder="1"/>
      <protection locked="0"/>
    </xf>
    <xf numFmtId="0" fontId="3" fillId="2" borderId="3" xfId="0" applyFont="1" applyFill="1" applyBorder="1" applyAlignment="1" applyProtection="1">
      <alignment horizontal="right" vertical="top" wrapText="1" readingOrder="1"/>
      <protection locked="0"/>
    </xf>
    <xf numFmtId="0" fontId="3" fillId="2" borderId="0" xfId="0" applyFont="1" applyFill="1" applyBorder="1" applyAlignment="1" applyProtection="1">
      <alignment horizontal="right" vertical="top" wrapText="1" readingOrder="1"/>
      <protection locked="0"/>
    </xf>
    <xf numFmtId="0" fontId="3" fillId="2" borderId="26" xfId="0" applyFont="1" applyFill="1" applyBorder="1" applyAlignment="1" applyProtection="1">
      <alignment horizontal="right" vertical="top" wrapText="1" readingOrder="1"/>
      <protection locked="0"/>
    </xf>
    <xf numFmtId="0" fontId="3" fillId="2" borderId="27" xfId="0" applyFont="1" applyFill="1" applyBorder="1" applyAlignment="1" applyProtection="1">
      <alignment horizontal="right" vertical="top" wrapText="1" readingOrder="1"/>
      <protection locked="0"/>
    </xf>
    <xf numFmtId="0" fontId="3" fillId="2" borderId="8" xfId="0" applyFont="1" applyFill="1" applyBorder="1" applyAlignment="1" applyProtection="1">
      <alignment horizontal="right" vertical="top" wrapText="1" readingOrder="1"/>
      <protection locked="0"/>
    </xf>
    <xf numFmtId="0" fontId="3" fillId="2" borderId="28" xfId="0" applyFont="1" applyFill="1" applyBorder="1" applyAlignment="1" applyProtection="1">
      <alignment horizontal="right" vertical="top" wrapText="1" readingOrder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4" xfId="0" applyFont="1" applyBorder="1" applyAlignment="1" applyProtection="1">
      <alignment horizontal="right" vertical="top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3" fillId="0" borderId="23" xfId="0" applyFont="1" applyBorder="1" applyAlignment="1" applyProtection="1">
      <alignment horizontal="right" vertical="top" wrapText="1" readingOrder="1"/>
      <protection locked="0"/>
    </xf>
    <xf numFmtId="0" fontId="3" fillId="0" borderId="7" xfId="0" applyFont="1" applyBorder="1" applyAlignment="1" applyProtection="1">
      <alignment horizontal="right" vertical="top" wrapText="1" readingOrder="1"/>
      <protection locked="0"/>
    </xf>
    <xf numFmtId="0" fontId="3" fillId="0" borderId="25" xfId="0" applyFont="1" applyBorder="1" applyAlignment="1" applyProtection="1">
      <alignment horizontal="right" vertical="top" wrapText="1" readingOrder="1"/>
      <protection locked="0"/>
    </xf>
    <xf numFmtId="0" fontId="3" fillId="0" borderId="27" xfId="0" applyFont="1" applyBorder="1" applyAlignment="1" applyProtection="1">
      <alignment horizontal="right" vertical="top" wrapText="1" readingOrder="1"/>
      <protection locked="0"/>
    </xf>
    <xf numFmtId="0" fontId="3" fillId="0" borderId="8" xfId="0" applyFont="1" applyBorder="1" applyAlignment="1" applyProtection="1">
      <alignment horizontal="right" vertical="top" wrapText="1" readingOrder="1"/>
      <protection locked="0"/>
    </xf>
    <xf numFmtId="0" fontId="3" fillId="0" borderId="28" xfId="0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3" fillId="2" borderId="29" xfId="0" applyFont="1" applyFill="1" applyBorder="1" applyAlignment="1" applyProtection="1">
      <alignment horizontal="right" vertical="top" wrapText="1" readingOrder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30" xfId="0" applyFont="1" applyFill="1" applyBorder="1" applyAlignment="1" applyProtection="1">
      <alignment horizontal="righ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3"/>
  <sheetViews>
    <sheetView showGridLines="0" tabSelected="1" workbookViewId="0">
      <selection activeCell="A5" sqref="A5:R5"/>
    </sheetView>
  </sheetViews>
  <sheetFormatPr defaultRowHeight="12.75" x14ac:dyDescent="0.2"/>
  <cols>
    <col min="1" max="11" width="10.7109375" customWidth="1"/>
    <col min="12" max="12" width="32.28515625" customWidth="1"/>
    <col min="13" max="13" width="0" hidden="1" customWidth="1"/>
    <col min="14" max="14" width="12.7109375" customWidth="1"/>
    <col min="15" max="15" width="8.7109375" customWidth="1"/>
    <col min="16" max="16" width="8.42578125" customWidth="1"/>
    <col min="17" max="18" width="9.85546875" customWidth="1"/>
    <col min="19" max="19" width="0" hidden="1" customWidth="1"/>
  </cols>
  <sheetData>
    <row r="1" spans="1:18" x14ac:dyDescent="0.2">
      <c r="P1" s="45" t="s">
        <v>244</v>
      </c>
      <c r="Q1" s="45"/>
      <c r="R1" s="45"/>
    </row>
    <row r="2" spans="1:18" x14ac:dyDescent="0.2">
      <c r="P2" s="45" t="s">
        <v>245</v>
      </c>
      <c r="Q2" s="45"/>
      <c r="R2" s="45"/>
    </row>
    <row r="3" spans="1:18" x14ac:dyDescent="0.2">
      <c r="P3" s="45" t="s">
        <v>247</v>
      </c>
      <c r="Q3" s="45"/>
      <c r="R3" s="45"/>
    </row>
    <row r="4" spans="1:18" x14ac:dyDescent="0.2">
      <c r="P4" s="45" t="s">
        <v>248</v>
      </c>
      <c r="Q4" s="45"/>
      <c r="R4" s="45"/>
    </row>
    <row r="5" spans="1:18" ht="17.100000000000001" customHeight="1" x14ac:dyDescent="0.2">
      <c r="A5" s="56" t="s">
        <v>249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ht="19.899999999999999" customHeight="1" x14ac:dyDescent="0.2">
      <c r="A6" s="58" t="s">
        <v>246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ht="409.6" hidden="1" customHeight="1" x14ac:dyDescent="0.2"/>
    <row r="8" spans="1:1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60"/>
      <c r="N8" s="59"/>
      <c r="O8" s="1"/>
      <c r="P8" s="1"/>
      <c r="Q8" s="1"/>
      <c r="R8" s="1"/>
    </row>
    <row r="9" spans="1:18" ht="12.75" customHeight="1" thickBo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61"/>
      <c r="N9" s="59"/>
      <c r="O9" s="2"/>
      <c r="P9" s="2"/>
      <c r="Q9" s="2"/>
      <c r="R9" s="2"/>
    </row>
    <row r="10" spans="1:18" ht="12.75" customHeight="1" x14ac:dyDescent="0.2">
      <c r="A10" s="25" t="s">
        <v>1</v>
      </c>
      <c r="B10" s="26" t="s">
        <v>2</v>
      </c>
      <c r="C10" s="27" t="s">
        <v>2</v>
      </c>
      <c r="D10" s="26" t="s">
        <v>3</v>
      </c>
      <c r="E10" s="26" t="s">
        <v>4</v>
      </c>
      <c r="F10" s="26" t="s">
        <v>5</v>
      </c>
      <c r="G10" s="27" t="s">
        <v>6</v>
      </c>
      <c r="H10" s="62" t="s">
        <v>7</v>
      </c>
      <c r="I10" s="63"/>
      <c r="J10" s="63"/>
      <c r="K10" s="63"/>
      <c r="L10" s="62" t="s">
        <v>8</v>
      </c>
      <c r="M10" s="63"/>
      <c r="N10" s="63"/>
      <c r="O10" s="63"/>
      <c r="P10" s="63"/>
      <c r="Q10" s="63"/>
      <c r="R10" s="64"/>
    </row>
    <row r="11" spans="1:18" ht="12.75" customHeight="1" x14ac:dyDescent="0.2">
      <c r="A11" s="28" t="s">
        <v>9</v>
      </c>
      <c r="B11" s="6" t="s">
        <v>10</v>
      </c>
      <c r="C11" s="5" t="s">
        <v>9</v>
      </c>
      <c r="D11" s="6" t="s">
        <v>11</v>
      </c>
      <c r="E11" s="6" t="s">
        <v>11</v>
      </c>
      <c r="F11" s="6" t="s">
        <v>12</v>
      </c>
      <c r="G11" s="5" t="s">
        <v>13</v>
      </c>
      <c r="H11" s="6" t="s">
        <v>14</v>
      </c>
      <c r="I11" s="6" t="s">
        <v>15</v>
      </c>
      <c r="J11" s="49" t="s">
        <v>16</v>
      </c>
      <c r="K11" s="50"/>
      <c r="L11" s="6" t="s">
        <v>17</v>
      </c>
      <c r="M11" s="49" t="s">
        <v>18</v>
      </c>
      <c r="N11" s="50"/>
      <c r="O11" s="6" t="s">
        <v>19</v>
      </c>
      <c r="P11" s="6" t="s">
        <v>20</v>
      </c>
      <c r="Q11" s="49" t="s">
        <v>21</v>
      </c>
      <c r="R11" s="55"/>
    </row>
    <row r="12" spans="1:18" ht="12.75" customHeight="1" x14ac:dyDescent="0.2">
      <c r="A12" s="28" t="s">
        <v>11</v>
      </c>
      <c r="B12" s="6" t="s">
        <v>22</v>
      </c>
      <c r="C12" s="5" t="s">
        <v>11</v>
      </c>
      <c r="D12" s="6" t="s">
        <v>22</v>
      </c>
      <c r="E12" s="6" t="s">
        <v>22</v>
      </c>
      <c r="F12" s="6" t="s">
        <v>23</v>
      </c>
      <c r="G12" s="5" t="s">
        <v>23</v>
      </c>
      <c r="H12" s="6" t="s">
        <v>24</v>
      </c>
      <c r="I12" s="6" t="s">
        <v>25</v>
      </c>
      <c r="J12" s="49" t="s">
        <v>26</v>
      </c>
      <c r="K12" s="50"/>
      <c r="L12" s="6" t="s">
        <v>22</v>
      </c>
      <c r="M12" s="49"/>
      <c r="N12" s="50"/>
      <c r="O12" s="6" t="s">
        <v>27</v>
      </c>
      <c r="P12" s="6" t="s">
        <v>28</v>
      </c>
      <c r="Q12" s="49" t="s">
        <v>29</v>
      </c>
      <c r="R12" s="55"/>
    </row>
    <row r="13" spans="1:18" x14ac:dyDescent="0.2">
      <c r="A13" s="28" t="s">
        <v>22</v>
      </c>
      <c r="B13" s="6"/>
      <c r="C13" s="5" t="s">
        <v>22</v>
      </c>
      <c r="D13" s="6"/>
      <c r="E13" s="6"/>
      <c r="F13" s="6"/>
      <c r="G13" s="29"/>
      <c r="H13" s="6" t="s">
        <v>30</v>
      </c>
      <c r="I13" s="6" t="s">
        <v>30</v>
      </c>
      <c r="J13" s="49" t="s">
        <v>31</v>
      </c>
      <c r="K13" s="50"/>
      <c r="L13" s="6"/>
      <c r="M13" s="49"/>
      <c r="N13" s="50"/>
      <c r="O13" s="6"/>
      <c r="P13" s="6" t="s">
        <v>32</v>
      </c>
      <c r="Q13" s="3" t="s">
        <v>33</v>
      </c>
      <c r="R13" s="30" t="s">
        <v>33</v>
      </c>
    </row>
    <row r="14" spans="1:18" x14ac:dyDescent="0.2">
      <c r="A14" s="28"/>
      <c r="B14" s="6"/>
      <c r="C14" s="29"/>
      <c r="D14" s="6"/>
      <c r="E14" s="6"/>
      <c r="F14" s="6"/>
      <c r="G14" s="29"/>
      <c r="H14" s="6"/>
      <c r="I14" s="6"/>
      <c r="J14" s="3" t="s">
        <v>30</v>
      </c>
      <c r="K14" s="3" t="s">
        <v>34</v>
      </c>
      <c r="L14" s="6"/>
      <c r="M14" s="49"/>
      <c r="N14" s="50"/>
      <c r="O14" s="6"/>
      <c r="P14" s="6"/>
      <c r="Q14" s="6" t="s">
        <v>35</v>
      </c>
      <c r="R14" s="31" t="s">
        <v>34</v>
      </c>
    </row>
    <row r="15" spans="1:18" x14ac:dyDescent="0.2">
      <c r="A15" s="32" t="s">
        <v>36</v>
      </c>
      <c r="B15" s="51"/>
      <c r="C15" s="52"/>
      <c r="D15" s="52"/>
      <c r="E15" s="52"/>
      <c r="F15" s="53" t="s">
        <v>37</v>
      </c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4"/>
    </row>
    <row r="16" spans="1:18" x14ac:dyDescent="0.2">
      <c r="A16" s="71" t="s">
        <v>36</v>
      </c>
      <c r="B16" s="8" t="s">
        <v>45</v>
      </c>
      <c r="C16" s="74"/>
      <c r="D16" s="52"/>
      <c r="E16" s="52"/>
      <c r="F16" s="75" t="s">
        <v>56</v>
      </c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4"/>
    </row>
    <row r="17" spans="1:18" x14ac:dyDescent="0.2">
      <c r="A17" s="72"/>
      <c r="B17" s="76" t="s">
        <v>45</v>
      </c>
      <c r="C17" s="10" t="s">
        <v>38</v>
      </c>
      <c r="D17" s="51"/>
      <c r="E17" s="52"/>
      <c r="F17" s="53" t="s">
        <v>57</v>
      </c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4"/>
    </row>
    <row r="18" spans="1:18" ht="21.75" customHeight="1" x14ac:dyDescent="0.2">
      <c r="A18" s="72"/>
      <c r="B18" s="77"/>
      <c r="C18" s="78" t="s">
        <v>38</v>
      </c>
      <c r="D18" s="8" t="s">
        <v>38</v>
      </c>
      <c r="E18" s="9"/>
      <c r="F18" s="75" t="s">
        <v>58</v>
      </c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4"/>
    </row>
    <row r="19" spans="1:18" x14ac:dyDescent="0.2">
      <c r="A19" s="72"/>
      <c r="B19" s="77"/>
      <c r="C19" s="79"/>
      <c r="D19" s="76" t="s">
        <v>38</v>
      </c>
      <c r="E19" s="10" t="s">
        <v>38</v>
      </c>
      <c r="F19" s="53" t="s">
        <v>59</v>
      </c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4"/>
    </row>
    <row r="20" spans="1:18" x14ac:dyDescent="0.2">
      <c r="A20" s="72"/>
      <c r="B20" s="77"/>
      <c r="C20" s="79"/>
      <c r="D20" s="77"/>
      <c r="E20" s="69" t="s">
        <v>38</v>
      </c>
      <c r="F20" s="7" t="s">
        <v>51</v>
      </c>
      <c r="G20" s="7" t="s">
        <v>41</v>
      </c>
      <c r="H20" s="11">
        <v>197.8</v>
      </c>
      <c r="I20" s="11">
        <v>197.8</v>
      </c>
      <c r="J20" s="11">
        <v>176.7</v>
      </c>
      <c r="K20" s="11">
        <v>89.33</v>
      </c>
      <c r="L20" s="12"/>
      <c r="M20" s="67"/>
      <c r="N20" s="68"/>
      <c r="O20" s="12"/>
      <c r="P20" s="12"/>
      <c r="Q20" s="12"/>
      <c r="R20" s="33"/>
    </row>
    <row r="21" spans="1:18" x14ac:dyDescent="0.2">
      <c r="A21" s="72"/>
      <c r="B21" s="77"/>
      <c r="C21" s="79"/>
      <c r="D21" s="77"/>
      <c r="E21" s="70"/>
      <c r="F21" s="7" t="s">
        <v>51</v>
      </c>
      <c r="G21" s="7" t="s">
        <v>41</v>
      </c>
      <c r="H21" s="11">
        <v>0.1</v>
      </c>
      <c r="I21" s="11">
        <v>0.1</v>
      </c>
      <c r="J21" s="11">
        <v>0</v>
      </c>
      <c r="K21" s="11">
        <v>0</v>
      </c>
      <c r="L21" s="12"/>
      <c r="M21" s="67"/>
      <c r="N21" s="68"/>
      <c r="O21" s="12"/>
      <c r="P21" s="12"/>
      <c r="Q21" s="12"/>
      <c r="R21" s="33"/>
    </row>
    <row r="22" spans="1:18" x14ac:dyDescent="0.2">
      <c r="A22" s="72"/>
      <c r="B22" s="77"/>
      <c r="C22" s="79"/>
      <c r="D22" s="77"/>
      <c r="E22" s="13"/>
      <c r="F22" s="65" t="s">
        <v>42</v>
      </c>
      <c r="G22" s="66"/>
      <c r="H22" s="15">
        <v>197.9</v>
      </c>
      <c r="I22" s="15">
        <v>197.9</v>
      </c>
      <c r="J22" s="15">
        <v>176.7</v>
      </c>
      <c r="K22" s="15">
        <v>89.29</v>
      </c>
      <c r="L22" s="16" t="s">
        <v>60</v>
      </c>
      <c r="M22" s="4"/>
      <c r="N22" s="16" t="s">
        <v>61</v>
      </c>
      <c r="O22" s="16" t="s">
        <v>27</v>
      </c>
      <c r="P22" s="17">
        <v>600</v>
      </c>
      <c r="Q22" s="17">
        <v>483</v>
      </c>
      <c r="R22" s="34">
        <v>80.5</v>
      </c>
    </row>
    <row r="23" spans="1:18" x14ac:dyDescent="0.2">
      <c r="A23" s="72"/>
      <c r="B23" s="77"/>
      <c r="C23" s="79"/>
      <c r="D23" s="77"/>
      <c r="E23" s="10" t="s">
        <v>43</v>
      </c>
      <c r="F23" s="53" t="s">
        <v>62</v>
      </c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4"/>
    </row>
    <row r="24" spans="1:18" x14ac:dyDescent="0.2">
      <c r="A24" s="72"/>
      <c r="B24" s="77"/>
      <c r="C24" s="79"/>
      <c r="D24" s="77"/>
      <c r="E24" s="7" t="s">
        <v>43</v>
      </c>
      <c r="F24" s="7" t="s">
        <v>51</v>
      </c>
      <c r="G24" s="7" t="s">
        <v>41</v>
      </c>
      <c r="H24" s="11">
        <v>513.20000000000005</v>
      </c>
      <c r="I24" s="11">
        <v>513.20000000000005</v>
      </c>
      <c r="J24" s="11">
        <v>480.1</v>
      </c>
      <c r="K24" s="11">
        <v>93.55</v>
      </c>
      <c r="L24" s="12"/>
      <c r="M24" s="67"/>
      <c r="N24" s="68"/>
      <c r="O24" s="12"/>
      <c r="P24" s="12"/>
      <c r="Q24" s="12"/>
      <c r="R24" s="33"/>
    </row>
    <row r="25" spans="1:18" x14ac:dyDescent="0.2">
      <c r="A25" s="72"/>
      <c r="B25" s="77"/>
      <c r="C25" s="79"/>
      <c r="D25" s="77"/>
      <c r="E25" s="80"/>
      <c r="F25" s="65" t="s">
        <v>42</v>
      </c>
      <c r="G25" s="81"/>
      <c r="H25" s="84">
        <v>513.20000000000005</v>
      </c>
      <c r="I25" s="84">
        <v>513.20000000000005</v>
      </c>
      <c r="J25" s="84">
        <v>480.1</v>
      </c>
      <c r="K25" s="84">
        <v>93.55</v>
      </c>
      <c r="L25" s="16" t="s">
        <v>63</v>
      </c>
      <c r="M25" s="14"/>
      <c r="N25" s="16" t="s">
        <v>64</v>
      </c>
      <c r="O25" s="16" t="s">
        <v>27</v>
      </c>
      <c r="P25" s="17">
        <v>650</v>
      </c>
      <c r="Q25" s="17">
        <v>687</v>
      </c>
      <c r="R25" s="34">
        <v>105.69</v>
      </c>
    </row>
    <row r="26" spans="1:18" x14ac:dyDescent="0.2">
      <c r="A26" s="72"/>
      <c r="B26" s="77"/>
      <c r="C26" s="79"/>
      <c r="D26" s="77"/>
      <c r="E26" s="70"/>
      <c r="F26" s="82"/>
      <c r="G26" s="83"/>
      <c r="H26" s="70"/>
      <c r="I26" s="70"/>
      <c r="J26" s="70"/>
      <c r="K26" s="70"/>
      <c r="L26" s="16" t="s">
        <v>65</v>
      </c>
      <c r="M26" s="18"/>
      <c r="N26" s="16" t="s">
        <v>66</v>
      </c>
      <c r="O26" s="16" t="s">
        <v>27</v>
      </c>
      <c r="P26" s="17">
        <v>1400</v>
      </c>
      <c r="Q26" s="17">
        <v>1878</v>
      </c>
      <c r="R26" s="34">
        <v>134.13999999999999</v>
      </c>
    </row>
    <row r="27" spans="1:18" x14ac:dyDescent="0.2">
      <c r="A27" s="72"/>
      <c r="B27" s="77"/>
      <c r="C27" s="79"/>
      <c r="D27" s="77"/>
      <c r="E27" s="10" t="s">
        <v>44</v>
      </c>
      <c r="F27" s="53" t="s">
        <v>67</v>
      </c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4"/>
    </row>
    <row r="28" spans="1:18" x14ac:dyDescent="0.2">
      <c r="A28" s="72"/>
      <c r="B28" s="77"/>
      <c r="C28" s="79"/>
      <c r="D28" s="77"/>
      <c r="E28" s="69" t="s">
        <v>44</v>
      </c>
      <c r="F28" s="7" t="s">
        <v>51</v>
      </c>
      <c r="G28" s="7" t="s">
        <v>41</v>
      </c>
      <c r="H28" s="11">
        <v>783</v>
      </c>
      <c r="I28" s="11">
        <v>783</v>
      </c>
      <c r="J28" s="11">
        <v>773.8</v>
      </c>
      <c r="K28" s="11">
        <v>98.83</v>
      </c>
      <c r="L28" s="12"/>
      <c r="M28" s="67"/>
      <c r="N28" s="68"/>
      <c r="O28" s="12"/>
      <c r="P28" s="12"/>
      <c r="Q28" s="12"/>
      <c r="R28" s="33"/>
    </row>
    <row r="29" spans="1:18" x14ac:dyDescent="0.2">
      <c r="A29" s="72"/>
      <c r="B29" s="77"/>
      <c r="C29" s="79"/>
      <c r="D29" s="77"/>
      <c r="E29" s="79"/>
      <c r="F29" s="7" t="s">
        <v>51</v>
      </c>
      <c r="G29" s="7" t="s">
        <v>41</v>
      </c>
      <c r="H29" s="11">
        <v>0</v>
      </c>
      <c r="I29" s="11">
        <v>0</v>
      </c>
      <c r="J29" s="11">
        <v>0</v>
      </c>
      <c r="K29" s="11">
        <v>0</v>
      </c>
      <c r="L29" s="12"/>
      <c r="M29" s="67"/>
      <c r="N29" s="68"/>
      <c r="O29" s="12"/>
      <c r="P29" s="12"/>
      <c r="Q29" s="12"/>
      <c r="R29" s="33"/>
    </row>
    <row r="30" spans="1:18" x14ac:dyDescent="0.2">
      <c r="A30" s="72"/>
      <c r="B30" s="77"/>
      <c r="C30" s="79"/>
      <c r="D30" s="77"/>
      <c r="E30" s="79"/>
      <c r="F30" s="7" t="s">
        <v>68</v>
      </c>
      <c r="G30" s="7" t="s">
        <v>41</v>
      </c>
      <c r="H30" s="11">
        <v>582.20000000000005</v>
      </c>
      <c r="I30" s="11">
        <v>582.20000000000005</v>
      </c>
      <c r="J30" s="11">
        <v>582.20000000000005</v>
      </c>
      <c r="K30" s="11">
        <v>100</v>
      </c>
      <c r="L30" s="12"/>
      <c r="M30" s="67"/>
      <c r="N30" s="68"/>
      <c r="O30" s="12"/>
      <c r="P30" s="12"/>
      <c r="Q30" s="12"/>
      <c r="R30" s="33"/>
    </row>
    <row r="31" spans="1:18" x14ac:dyDescent="0.2">
      <c r="A31" s="72"/>
      <c r="B31" s="77"/>
      <c r="C31" s="79"/>
      <c r="D31" s="77"/>
      <c r="E31" s="70"/>
      <c r="F31" s="7" t="s">
        <v>68</v>
      </c>
      <c r="G31" s="7" t="s">
        <v>41</v>
      </c>
      <c r="H31" s="11">
        <v>4.5999999999999996</v>
      </c>
      <c r="I31" s="11">
        <v>4.5999999999999996</v>
      </c>
      <c r="J31" s="11">
        <v>4.5999999999999996</v>
      </c>
      <c r="K31" s="11">
        <v>71.88</v>
      </c>
      <c r="L31" s="12"/>
      <c r="M31" s="67"/>
      <c r="N31" s="68"/>
      <c r="O31" s="12"/>
      <c r="P31" s="12"/>
      <c r="Q31" s="12"/>
      <c r="R31" s="33"/>
    </row>
    <row r="32" spans="1:18" ht="21" x14ac:dyDescent="0.2">
      <c r="A32" s="72"/>
      <c r="B32" s="77"/>
      <c r="C32" s="79"/>
      <c r="D32" s="77"/>
      <c r="E32" s="80"/>
      <c r="F32" s="65" t="s">
        <v>42</v>
      </c>
      <c r="G32" s="81"/>
      <c r="H32" s="84">
        <f>H28+H29+H30+H31</f>
        <v>1369.8</v>
      </c>
      <c r="I32" s="84">
        <v>1369.8</v>
      </c>
      <c r="J32" s="84">
        <v>1360.6</v>
      </c>
      <c r="K32" s="84">
        <v>98.15</v>
      </c>
      <c r="L32" s="16" t="s">
        <v>69</v>
      </c>
      <c r="M32" s="14"/>
      <c r="N32" s="16" t="s">
        <v>70</v>
      </c>
      <c r="O32" s="16" t="s">
        <v>27</v>
      </c>
      <c r="P32" s="17">
        <v>200</v>
      </c>
      <c r="Q32" s="17">
        <v>208</v>
      </c>
      <c r="R32" s="34">
        <v>104</v>
      </c>
    </row>
    <row r="33" spans="1:18" x14ac:dyDescent="0.2">
      <c r="A33" s="72"/>
      <c r="B33" s="77"/>
      <c r="C33" s="79"/>
      <c r="D33" s="77"/>
      <c r="E33" s="79"/>
      <c r="F33" s="87"/>
      <c r="G33" s="88"/>
      <c r="H33" s="79"/>
      <c r="I33" s="79"/>
      <c r="J33" s="79"/>
      <c r="K33" s="79"/>
      <c r="L33" s="16" t="s">
        <v>71</v>
      </c>
      <c r="M33" s="35"/>
      <c r="N33" s="16" t="s">
        <v>72</v>
      </c>
      <c r="O33" s="16" t="s">
        <v>27</v>
      </c>
      <c r="P33" s="17">
        <v>240</v>
      </c>
      <c r="Q33" s="17">
        <v>279</v>
      </c>
      <c r="R33" s="34">
        <v>116.25</v>
      </c>
    </row>
    <row r="34" spans="1:18" ht="21" x14ac:dyDescent="0.2">
      <c r="A34" s="72"/>
      <c r="B34" s="77"/>
      <c r="C34" s="79"/>
      <c r="D34" s="77"/>
      <c r="E34" s="79"/>
      <c r="F34" s="87"/>
      <c r="G34" s="88"/>
      <c r="H34" s="79"/>
      <c r="I34" s="79"/>
      <c r="J34" s="79"/>
      <c r="K34" s="79"/>
      <c r="L34" s="16" t="s">
        <v>73</v>
      </c>
      <c r="M34" s="35"/>
      <c r="N34" s="16" t="s">
        <v>74</v>
      </c>
      <c r="O34" s="16" t="s">
        <v>27</v>
      </c>
      <c r="P34" s="17">
        <v>36</v>
      </c>
      <c r="Q34" s="17">
        <v>37</v>
      </c>
      <c r="R34" s="34">
        <v>102.78</v>
      </c>
    </row>
    <row r="35" spans="1:18" ht="21" x14ac:dyDescent="0.2">
      <c r="A35" s="72"/>
      <c r="B35" s="77"/>
      <c r="C35" s="79"/>
      <c r="D35" s="77"/>
      <c r="E35" s="70"/>
      <c r="F35" s="82"/>
      <c r="G35" s="83"/>
      <c r="H35" s="70"/>
      <c r="I35" s="70"/>
      <c r="J35" s="70"/>
      <c r="K35" s="70"/>
      <c r="L35" s="16" t="s">
        <v>75</v>
      </c>
      <c r="M35" s="18"/>
      <c r="N35" s="16" t="s">
        <v>76</v>
      </c>
      <c r="O35" s="16" t="s">
        <v>27</v>
      </c>
      <c r="P35" s="17">
        <v>210</v>
      </c>
      <c r="Q35" s="17">
        <v>226</v>
      </c>
      <c r="R35" s="34">
        <v>107.62</v>
      </c>
    </row>
    <row r="36" spans="1:18" ht="12.75" hidden="1" customHeight="1" x14ac:dyDescent="0.2">
      <c r="A36" s="72"/>
      <c r="B36" s="77"/>
      <c r="C36" s="79"/>
      <c r="D36" s="77"/>
      <c r="E36" s="46" t="s">
        <v>45</v>
      </c>
      <c r="F36" s="53" t="s">
        <v>77</v>
      </c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6"/>
    </row>
    <row r="37" spans="1:18" hidden="1" x14ac:dyDescent="0.2">
      <c r="A37" s="72"/>
      <c r="B37" s="77"/>
      <c r="C37" s="79"/>
      <c r="D37" s="77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1:18" x14ac:dyDescent="0.2">
      <c r="A38" s="72"/>
      <c r="B38" s="77"/>
      <c r="C38" s="79"/>
      <c r="D38" s="77"/>
      <c r="E38" s="10" t="s">
        <v>49</v>
      </c>
      <c r="F38" s="53" t="s">
        <v>78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4"/>
    </row>
    <row r="39" spans="1:18" x14ac:dyDescent="0.2">
      <c r="A39" s="72"/>
      <c r="B39" s="77"/>
      <c r="C39" s="79"/>
      <c r="D39" s="77"/>
      <c r="E39" s="7" t="s">
        <v>49</v>
      </c>
      <c r="F39" s="7" t="s">
        <v>51</v>
      </c>
      <c r="G39" s="7" t="s">
        <v>41</v>
      </c>
      <c r="H39" s="11">
        <v>97.9</v>
      </c>
      <c r="I39" s="11">
        <v>97.9</v>
      </c>
      <c r="J39" s="11">
        <v>97.7</v>
      </c>
      <c r="K39" s="11">
        <v>99.8</v>
      </c>
      <c r="L39" s="12"/>
      <c r="M39" s="67"/>
      <c r="N39" s="68"/>
      <c r="O39" s="12"/>
      <c r="P39" s="12"/>
      <c r="Q39" s="12"/>
      <c r="R39" s="33"/>
    </row>
    <row r="40" spans="1:18" ht="21" x14ac:dyDescent="0.2">
      <c r="A40" s="72"/>
      <c r="B40" s="77"/>
      <c r="C40" s="79"/>
      <c r="D40" s="77"/>
      <c r="E40" s="13"/>
      <c r="F40" s="65" t="s">
        <v>42</v>
      </c>
      <c r="G40" s="66"/>
      <c r="H40" s="15">
        <v>97.9</v>
      </c>
      <c r="I40" s="15">
        <v>97.9</v>
      </c>
      <c r="J40" s="15">
        <v>97.7</v>
      </c>
      <c r="K40" s="15">
        <v>99.8</v>
      </c>
      <c r="L40" s="16" t="s">
        <v>79</v>
      </c>
      <c r="M40" s="4"/>
      <c r="N40" s="16" t="s">
        <v>80</v>
      </c>
      <c r="O40" s="16" t="s">
        <v>27</v>
      </c>
      <c r="P40" s="17">
        <v>9</v>
      </c>
      <c r="Q40" s="17">
        <v>6</v>
      </c>
      <c r="R40" s="34">
        <v>66.67</v>
      </c>
    </row>
    <row r="41" spans="1:18" x14ac:dyDescent="0.2">
      <c r="A41" s="72"/>
      <c r="B41" s="77"/>
      <c r="C41" s="79"/>
      <c r="D41" s="77"/>
      <c r="E41" s="10" t="s">
        <v>52</v>
      </c>
      <c r="F41" s="53" t="s">
        <v>81</v>
      </c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4"/>
    </row>
    <row r="42" spans="1:18" x14ac:dyDescent="0.2">
      <c r="A42" s="72"/>
      <c r="B42" s="77"/>
      <c r="C42" s="79"/>
      <c r="D42" s="77"/>
      <c r="E42" s="7" t="s">
        <v>52</v>
      </c>
      <c r="F42" s="7" t="s">
        <v>55</v>
      </c>
      <c r="G42" s="7" t="s">
        <v>41</v>
      </c>
      <c r="H42" s="11">
        <v>397.6</v>
      </c>
      <c r="I42" s="11">
        <v>397.6</v>
      </c>
      <c r="J42" s="11">
        <v>397.6</v>
      </c>
      <c r="K42" s="11">
        <v>100</v>
      </c>
      <c r="L42" s="12"/>
      <c r="M42" s="67"/>
      <c r="N42" s="68"/>
      <c r="O42" s="12"/>
      <c r="P42" s="12"/>
      <c r="Q42" s="12"/>
      <c r="R42" s="33"/>
    </row>
    <row r="43" spans="1:18" ht="21" x14ac:dyDescent="0.2">
      <c r="A43" s="72"/>
      <c r="B43" s="77"/>
      <c r="C43" s="79"/>
      <c r="D43" s="77"/>
      <c r="E43" s="80"/>
      <c r="F43" s="65" t="s">
        <v>42</v>
      </c>
      <c r="G43" s="81"/>
      <c r="H43" s="84">
        <v>397.6</v>
      </c>
      <c r="I43" s="84">
        <v>397.6</v>
      </c>
      <c r="J43" s="84">
        <v>397.6</v>
      </c>
      <c r="K43" s="84">
        <v>100</v>
      </c>
      <c r="L43" s="16" t="s">
        <v>82</v>
      </c>
      <c r="M43" s="14"/>
      <c r="N43" s="16" t="s">
        <v>83</v>
      </c>
      <c r="O43" s="16" t="s">
        <v>27</v>
      </c>
      <c r="P43" s="17">
        <v>6500</v>
      </c>
      <c r="Q43" s="17">
        <v>4764</v>
      </c>
      <c r="R43" s="34">
        <v>73.290000000000006</v>
      </c>
    </row>
    <row r="44" spans="1:18" ht="31.5" x14ac:dyDescent="0.2">
      <c r="A44" s="72"/>
      <c r="B44" s="77"/>
      <c r="C44" s="79"/>
      <c r="D44" s="77"/>
      <c r="E44" s="70"/>
      <c r="F44" s="82"/>
      <c r="G44" s="83"/>
      <c r="H44" s="70"/>
      <c r="I44" s="70"/>
      <c r="J44" s="70"/>
      <c r="K44" s="70"/>
      <c r="L44" s="16" t="s">
        <v>84</v>
      </c>
      <c r="M44" s="18"/>
      <c r="N44" s="16" t="s">
        <v>85</v>
      </c>
      <c r="O44" s="16" t="s">
        <v>27</v>
      </c>
      <c r="P44" s="17">
        <v>3300</v>
      </c>
      <c r="Q44" s="17">
        <v>3561</v>
      </c>
      <c r="R44" s="34">
        <v>107.91</v>
      </c>
    </row>
    <row r="45" spans="1:18" hidden="1" x14ac:dyDescent="0.2">
      <c r="A45" s="72"/>
      <c r="B45" s="77"/>
      <c r="C45" s="79"/>
      <c r="D45" s="7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6"/>
    </row>
    <row r="46" spans="1:18" x14ac:dyDescent="0.2">
      <c r="A46" s="72"/>
      <c r="B46" s="77"/>
      <c r="C46" s="79"/>
      <c r="D46" s="77"/>
      <c r="E46" s="10" t="s">
        <v>86</v>
      </c>
      <c r="F46" s="53" t="s">
        <v>87</v>
      </c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4"/>
    </row>
    <row r="47" spans="1:18" x14ac:dyDescent="0.2">
      <c r="A47" s="72"/>
      <c r="B47" s="77"/>
      <c r="C47" s="79"/>
      <c r="D47" s="77"/>
      <c r="E47" s="7" t="s">
        <v>86</v>
      </c>
      <c r="F47" s="7" t="s">
        <v>51</v>
      </c>
      <c r="G47" s="7" t="s">
        <v>41</v>
      </c>
      <c r="H47" s="11">
        <v>13.6</v>
      </c>
      <c r="I47" s="11">
        <v>13.6</v>
      </c>
      <c r="J47" s="11">
        <v>13.6</v>
      </c>
      <c r="K47" s="11">
        <v>100</v>
      </c>
      <c r="L47" s="12"/>
      <c r="M47" s="67"/>
      <c r="N47" s="68"/>
      <c r="O47" s="12"/>
      <c r="P47" s="12"/>
      <c r="Q47" s="12"/>
      <c r="R47" s="33"/>
    </row>
    <row r="48" spans="1:18" x14ac:dyDescent="0.2">
      <c r="A48" s="72"/>
      <c r="B48" s="77"/>
      <c r="C48" s="79"/>
      <c r="D48" s="77"/>
      <c r="E48" s="13"/>
      <c r="F48" s="65" t="s">
        <v>42</v>
      </c>
      <c r="G48" s="66"/>
      <c r="H48" s="15">
        <v>13.6</v>
      </c>
      <c r="I48" s="15">
        <v>13.6</v>
      </c>
      <c r="J48" s="15">
        <v>13.6</v>
      </c>
      <c r="K48" s="15">
        <v>100</v>
      </c>
      <c r="L48" s="16" t="s">
        <v>88</v>
      </c>
      <c r="M48" s="4"/>
      <c r="N48" s="16" t="s">
        <v>89</v>
      </c>
      <c r="O48" s="16" t="s">
        <v>27</v>
      </c>
      <c r="P48" s="17">
        <v>14</v>
      </c>
      <c r="Q48" s="17">
        <v>17</v>
      </c>
      <c r="R48" s="34">
        <v>121.43</v>
      </c>
    </row>
    <row r="49" spans="1:18" x14ac:dyDescent="0.2">
      <c r="A49" s="72"/>
      <c r="B49" s="77"/>
      <c r="C49" s="79"/>
      <c r="D49" s="77"/>
      <c r="E49" s="10" t="s">
        <v>90</v>
      </c>
      <c r="F49" s="53" t="s">
        <v>91</v>
      </c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4"/>
    </row>
    <row r="50" spans="1:18" x14ac:dyDescent="0.2">
      <c r="A50" s="72"/>
      <c r="B50" s="77"/>
      <c r="C50" s="79"/>
      <c r="D50" s="77"/>
      <c r="E50" s="7" t="s">
        <v>90</v>
      </c>
      <c r="F50" s="7" t="s">
        <v>51</v>
      </c>
      <c r="G50" s="7" t="s">
        <v>41</v>
      </c>
      <c r="H50" s="11">
        <v>2.7</v>
      </c>
      <c r="I50" s="11">
        <v>2.7</v>
      </c>
      <c r="J50" s="11">
        <v>2.6</v>
      </c>
      <c r="K50" s="11">
        <v>96.3</v>
      </c>
      <c r="L50" s="12"/>
      <c r="M50" s="67"/>
      <c r="N50" s="68"/>
      <c r="O50" s="12"/>
      <c r="P50" s="12"/>
      <c r="Q50" s="12"/>
      <c r="R50" s="33"/>
    </row>
    <row r="51" spans="1:18" ht="21" x14ac:dyDescent="0.2">
      <c r="A51" s="72"/>
      <c r="B51" s="77"/>
      <c r="C51" s="79"/>
      <c r="D51" s="77"/>
      <c r="E51" s="13"/>
      <c r="F51" s="65" t="s">
        <v>42</v>
      </c>
      <c r="G51" s="66"/>
      <c r="H51" s="15">
        <v>2.7</v>
      </c>
      <c r="I51" s="15">
        <v>2.7</v>
      </c>
      <c r="J51" s="15">
        <v>2.6</v>
      </c>
      <c r="K51" s="15">
        <v>96.3</v>
      </c>
      <c r="L51" s="16" t="s">
        <v>92</v>
      </c>
      <c r="M51" s="4"/>
      <c r="N51" s="16" t="s">
        <v>93</v>
      </c>
      <c r="O51" s="16" t="s">
        <v>27</v>
      </c>
      <c r="P51" s="17">
        <v>1400</v>
      </c>
      <c r="Q51" s="17">
        <v>1400</v>
      </c>
      <c r="R51" s="34">
        <v>100</v>
      </c>
    </row>
    <row r="52" spans="1:18" x14ac:dyDescent="0.2">
      <c r="A52" s="72"/>
      <c r="B52" s="77"/>
      <c r="C52" s="79"/>
      <c r="D52" s="91"/>
      <c r="E52" s="102" t="s">
        <v>243</v>
      </c>
      <c r="F52" s="103"/>
      <c r="G52" s="104"/>
      <c r="H52" s="89">
        <f>H22+H25+H32+H40+H43+H48+H51</f>
        <v>2592.6999999999998</v>
      </c>
      <c r="I52" s="89">
        <f>I22+I25+I32+I40+I43+I48+I51</f>
        <v>2592.6999999999998</v>
      </c>
      <c r="J52" s="89">
        <f>J22+J25+J32+J40+J43+J48+J51</f>
        <v>2528.8999999999996</v>
      </c>
      <c r="K52" s="89">
        <v>97.54</v>
      </c>
      <c r="L52" s="22" t="s">
        <v>94</v>
      </c>
      <c r="M52" s="14"/>
      <c r="N52" s="22" t="s">
        <v>95</v>
      </c>
      <c r="O52" s="22" t="s">
        <v>34</v>
      </c>
      <c r="P52" s="23">
        <v>99</v>
      </c>
      <c r="Q52" s="23">
        <v>96.86</v>
      </c>
      <c r="R52" s="37">
        <v>97.84</v>
      </c>
    </row>
    <row r="53" spans="1:18" ht="21" x14ac:dyDescent="0.2">
      <c r="A53" s="72"/>
      <c r="B53" s="77"/>
      <c r="C53" s="79"/>
      <c r="D53" s="77"/>
      <c r="E53" s="105"/>
      <c r="F53" s="106"/>
      <c r="G53" s="107"/>
      <c r="H53" s="77"/>
      <c r="I53" s="77"/>
      <c r="J53" s="77"/>
      <c r="K53" s="77"/>
      <c r="L53" s="22" t="s">
        <v>96</v>
      </c>
      <c r="M53" s="35"/>
      <c r="N53" s="22" t="s">
        <v>97</v>
      </c>
      <c r="O53" s="22" t="s">
        <v>27</v>
      </c>
      <c r="P53" s="23">
        <v>44150</v>
      </c>
      <c r="Q53" s="23">
        <v>70603</v>
      </c>
      <c r="R53" s="37">
        <v>159.91999999999999</v>
      </c>
    </row>
    <row r="54" spans="1:18" ht="42" x14ac:dyDescent="0.2">
      <c r="A54" s="72"/>
      <c r="B54" s="77"/>
      <c r="C54" s="79"/>
      <c r="D54" s="77"/>
      <c r="E54" s="105"/>
      <c r="F54" s="106"/>
      <c r="G54" s="107"/>
      <c r="H54" s="77"/>
      <c r="I54" s="77"/>
      <c r="J54" s="77"/>
      <c r="K54" s="77"/>
      <c r="L54" s="22" t="s">
        <v>98</v>
      </c>
      <c r="M54" s="35"/>
      <c r="N54" s="22" t="s">
        <v>99</v>
      </c>
      <c r="O54" s="22" t="s">
        <v>34</v>
      </c>
      <c r="P54" s="23">
        <v>27</v>
      </c>
      <c r="Q54" s="23">
        <v>27</v>
      </c>
      <c r="R54" s="37">
        <v>100</v>
      </c>
    </row>
    <row r="55" spans="1:18" x14ac:dyDescent="0.2">
      <c r="A55" s="72"/>
      <c r="B55" s="77"/>
      <c r="C55" s="79"/>
      <c r="D55" s="90"/>
      <c r="E55" s="108"/>
      <c r="F55" s="109"/>
      <c r="G55" s="110"/>
      <c r="H55" s="90"/>
      <c r="I55" s="90"/>
      <c r="J55" s="90"/>
      <c r="K55" s="90"/>
      <c r="L55" s="22" t="s">
        <v>94</v>
      </c>
      <c r="M55" s="18"/>
      <c r="N55" s="22" t="s">
        <v>100</v>
      </c>
      <c r="O55" s="22" t="s">
        <v>34</v>
      </c>
      <c r="P55" s="23">
        <v>100</v>
      </c>
      <c r="Q55" s="23">
        <v>100</v>
      </c>
      <c r="R55" s="37">
        <v>100</v>
      </c>
    </row>
    <row r="56" spans="1:18" hidden="1" x14ac:dyDescent="0.2">
      <c r="A56" s="72"/>
      <c r="B56" s="77"/>
      <c r="C56" s="79"/>
      <c r="D56" s="92" t="s">
        <v>43</v>
      </c>
      <c r="E56" s="74"/>
      <c r="F56" s="75" t="s">
        <v>101</v>
      </c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6"/>
    </row>
    <row r="57" spans="1:18" x14ac:dyDescent="0.2">
      <c r="A57" s="72"/>
      <c r="B57" s="77"/>
      <c r="C57" s="79"/>
      <c r="D57" s="93"/>
      <c r="E57" s="94"/>
      <c r="F57" s="94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6"/>
    </row>
    <row r="58" spans="1:18" x14ac:dyDescent="0.2">
      <c r="A58" s="72"/>
      <c r="B58" s="77"/>
      <c r="C58" s="79"/>
      <c r="D58" s="76" t="s">
        <v>43</v>
      </c>
      <c r="E58" s="10" t="s">
        <v>38</v>
      </c>
      <c r="F58" s="53" t="s">
        <v>102</v>
      </c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4"/>
    </row>
    <row r="59" spans="1:18" x14ac:dyDescent="0.2">
      <c r="A59" s="72"/>
      <c r="B59" s="77"/>
      <c r="C59" s="79"/>
      <c r="D59" s="77"/>
      <c r="E59" s="69" t="s">
        <v>38</v>
      </c>
      <c r="F59" s="7" t="s">
        <v>51</v>
      </c>
      <c r="G59" s="7" t="s">
        <v>39</v>
      </c>
      <c r="H59" s="11">
        <v>277.10000000000002</v>
      </c>
      <c r="I59" s="11">
        <v>277.10000000000002</v>
      </c>
      <c r="J59" s="11">
        <v>274.39999999999998</v>
      </c>
      <c r="K59" s="11">
        <v>99.03</v>
      </c>
      <c r="L59" s="12"/>
      <c r="M59" s="67"/>
      <c r="N59" s="68"/>
      <c r="O59" s="12"/>
      <c r="P59" s="12"/>
      <c r="Q59" s="12"/>
      <c r="R59" s="33"/>
    </row>
    <row r="60" spans="1:18" x14ac:dyDescent="0.2">
      <c r="A60" s="72"/>
      <c r="B60" s="77"/>
      <c r="C60" s="79"/>
      <c r="D60" s="77"/>
      <c r="E60" s="79"/>
      <c r="F60" s="7" t="s">
        <v>51</v>
      </c>
      <c r="G60" s="7" t="s">
        <v>39</v>
      </c>
      <c r="H60" s="11">
        <v>228.2</v>
      </c>
      <c r="I60" s="11">
        <v>228.2</v>
      </c>
      <c r="J60" s="11">
        <v>227.7</v>
      </c>
      <c r="K60" s="11">
        <v>99.78</v>
      </c>
      <c r="L60" s="12"/>
      <c r="M60" s="67"/>
      <c r="N60" s="68"/>
      <c r="O60" s="12"/>
      <c r="P60" s="12"/>
      <c r="Q60" s="12"/>
      <c r="R60" s="33"/>
    </row>
    <row r="61" spans="1:18" x14ac:dyDescent="0.2">
      <c r="A61" s="72"/>
      <c r="B61" s="77"/>
      <c r="C61" s="79"/>
      <c r="D61" s="77"/>
      <c r="E61" s="79"/>
      <c r="F61" s="7" t="s">
        <v>51</v>
      </c>
      <c r="G61" s="7" t="s">
        <v>39</v>
      </c>
      <c r="H61" s="11">
        <v>15.2</v>
      </c>
      <c r="I61" s="11">
        <v>15.2</v>
      </c>
      <c r="J61" s="11">
        <v>14.9</v>
      </c>
      <c r="K61" s="11">
        <v>98.03</v>
      </c>
      <c r="L61" s="12"/>
      <c r="M61" s="67"/>
      <c r="N61" s="68"/>
      <c r="O61" s="12"/>
      <c r="P61" s="12"/>
      <c r="Q61" s="12"/>
      <c r="R61" s="33"/>
    </row>
    <row r="62" spans="1:18" x14ac:dyDescent="0.2">
      <c r="A62" s="72"/>
      <c r="B62" s="77"/>
      <c r="C62" s="79"/>
      <c r="D62" s="77"/>
      <c r="E62" s="79"/>
      <c r="F62" s="7" t="s">
        <v>51</v>
      </c>
      <c r="G62" s="7" t="s">
        <v>39</v>
      </c>
      <c r="H62" s="11">
        <v>37.700000000000003</v>
      </c>
      <c r="I62" s="11">
        <v>37.700000000000003</v>
      </c>
      <c r="J62" s="11">
        <v>36.5</v>
      </c>
      <c r="K62" s="11">
        <v>96.82</v>
      </c>
      <c r="L62" s="12"/>
      <c r="M62" s="67"/>
      <c r="N62" s="68"/>
      <c r="O62" s="12"/>
      <c r="P62" s="12"/>
      <c r="Q62" s="12"/>
      <c r="R62" s="33"/>
    </row>
    <row r="63" spans="1:18" x14ac:dyDescent="0.2">
      <c r="A63" s="72"/>
      <c r="B63" s="77"/>
      <c r="C63" s="79"/>
      <c r="D63" s="77"/>
      <c r="E63" s="79"/>
      <c r="F63" s="7" t="s">
        <v>51</v>
      </c>
      <c r="G63" s="7" t="s">
        <v>41</v>
      </c>
      <c r="H63" s="11">
        <v>0</v>
      </c>
      <c r="I63" s="11">
        <v>0</v>
      </c>
      <c r="J63" s="11">
        <v>0</v>
      </c>
      <c r="K63" s="11">
        <v>0</v>
      </c>
      <c r="L63" s="12"/>
      <c r="M63" s="67"/>
      <c r="N63" s="68"/>
      <c r="O63" s="12"/>
      <c r="P63" s="12"/>
      <c r="Q63" s="12"/>
      <c r="R63" s="33"/>
    </row>
    <row r="64" spans="1:18" x14ac:dyDescent="0.2">
      <c r="A64" s="72"/>
      <c r="B64" s="77"/>
      <c r="C64" s="79"/>
      <c r="D64" s="77"/>
      <c r="E64" s="79"/>
      <c r="F64" s="7" t="s">
        <v>51</v>
      </c>
      <c r="G64" s="7" t="s">
        <v>41</v>
      </c>
      <c r="H64" s="11">
        <v>44.7</v>
      </c>
      <c r="I64" s="11">
        <v>44.7</v>
      </c>
      <c r="J64" s="11">
        <v>41.7</v>
      </c>
      <c r="K64" s="11">
        <v>93.29</v>
      </c>
      <c r="L64" s="12"/>
      <c r="M64" s="67"/>
      <c r="N64" s="68"/>
      <c r="O64" s="12"/>
      <c r="P64" s="12"/>
      <c r="Q64" s="12"/>
      <c r="R64" s="33"/>
    </row>
    <row r="65" spans="1:18" x14ac:dyDescent="0.2">
      <c r="A65" s="72"/>
      <c r="B65" s="77"/>
      <c r="C65" s="79"/>
      <c r="D65" s="77"/>
      <c r="E65" s="70"/>
      <c r="F65" s="7" t="s">
        <v>51</v>
      </c>
      <c r="G65" s="7" t="s">
        <v>41</v>
      </c>
      <c r="H65" s="11">
        <v>64.3</v>
      </c>
      <c r="I65" s="11">
        <v>64.3</v>
      </c>
      <c r="J65" s="11">
        <v>64.2</v>
      </c>
      <c r="K65" s="11">
        <v>99.84</v>
      </c>
      <c r="L65" s="12"/>
      <c r="M65" s="67"/>
      <c r="N65" s="68"/>
      <c r="O65" s="12"/>
      <c r="P65" s="12"/>
      <c r="Q65" s="12"/>
      <c r="R65" s="33"/>
    </row>
    <row r="66" spans="1:18" ht="21" x14ac:dyDescent="0.2">
      <c r="A66" s="72"/>
      <c r="B66" s="77"/>
      <c r="C66" s="79"/>
      <c r="D66" s="77"/>
      <c r="E66" s="80"/>
      <c r="F66" s="65" t="s">
        <v>42</v>
      </c>
      <c r="G66" s="81"/>
      <c r="H66" s="84">
        <f>SUM(H59:H65)</f>
        <v>667.2</v>
      </c>
      <c r="I66" s="84">
        <f>SUM(I59:I65)</f>
        <v>667.2</v>
      </c>
      <c r="J66" s="84">
        <v>659.4</v>
      </c>
      <c r="K66" s="84">
        <v>98.26</v>
      </c>
      <c r="L66" s="16" t="s">
        <v>103</v>
      </c>
      <c r="M66" s="14"/>
      <c r="N66" s="16" t="s">
        <v>104</v>
      </c>
      <c r="O66" s="16" t="s">
        <v>27</v>
      </c>
      <c r="P66" s="17">
        <v>260</v>
      </c>
      <c r="Q66" s="17">
        <v>250</v>
      </c>
      <c r="R66" s="34">
        <v>96.15</v>
      </c>
    </row>
    <row r="67" spans="1:18" x14ac:dyDescent="0.2">
      <c r="A67" s="72"/>
      <c r="B67" s="77"/>
      <c r="C67" s="79"/>
      <c r="D67" s="77"/>
      <c r="E67" s="79"/>
      <c r="F67" s="87"/>
      <c r="G67" s="88"/>
      <c r="H67" s="79"/>
      <c r="I67" s="79"/>
      <c r="J67" s="79"/>
      <c r="K67" s="79"/>
      <c r="L67" s="16" t="s">
        <v>105</v>
      </c>
      <c r="M67" s="35"/>
      <c r="N67" s="16" t="s">
        <v>106</v>
      </c>
      <c r="O67" s="16" t="s">
        <v>27</v>
      </c>
      <c r="P67" s="17">
        <v>60</v>
      </c>
      <c r="Q67" s="17">
        <v>67</v>
      </c>
      <c r="R67" s="34">
        <v>111.67</v>
      </c>
    </row>
    <row r="68" spans="1:18" x14ac:dyDescent="0.2">
      <c r="A68" s="72"/>
      <c r="B68" s="77"/>
      <c r="C68" s="79"/>
      <c r="D68" s="77"/>
      <c r="E68" s="79"/>
      <c r="F68" s="87"/>
      <c r="G68" s="88"/>
      <c r="H68" s="79"/>
      <c r="I68" s="79"/>
      <c r="J68" s="79"/>
      <c r="K68" s="79"/>
      <c r="L68" s="16" t="s">
        <v>107</v>
      </c>
      <c r="M68" s="35"/>
      <c r="N68" s="16" t="s">
        <v>108</v>
      </c>
      <c r="O68" s="16" t="s">
        <v>27</v>
      </c>
      <c r="P68" s="17">
        <v>270</v>
      </c>
      <c r="Q68" s="17">
        <v>758</v>
      </c>
      <c r="R68" s="34">
        <v>280.74</v>
      </c>
    </row>
    <row r="69" spans="1:18" ht="21" x14ac:dyDescent="0.2">
      <c r="A69" s="72"/>
      <c r="B69" s="77"/>
      <c r="C69" s="79"/>
      <c r="D69" s="77"/>
      <c r="E69" s="70"/>
      <c r="F69" s="82"/>
      <c r="G69" s="83"/>
      <c r="H69" s="70"/>
      <c r="I69" s="70"/>
      <c r="J69" s="70"/>
      <c r="K69" s="70"/>
      <c r="L69" s="16" t="s">
        <v>109</v>
      </c>
      <c r="M69" s="18"/>
      <c r="N69" s="16" t="s">
        <v>110</v>
      </c>
      <c r="O69" s="16" t="s">
        <v>27</v>
      </c>
      <c r="P69" s="17">
        <v>700</v>
      </c>
      <c r="Q69" s="17">
        <v>679</v>
      </c>
      <c r="R69" s="34">
        <v>97</v>
      </c>
    </row>
    <row r="70" spans="1:18" hidden="1" x14ac:dyDescent="0.2">
      <c r="A70" s="72"/>
      <c r="B70" s="77"/>
      <c r="C70" s="79"/>
      <c r="D70" s="77"/>
      <c r="E70" s="97" t="s">
        <v>43</v>
      </c>
      <c r="F70" s="53" t="s">
        <v>111</v>
      </c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6"/>
    </row>
    <row r="71" spans="1:18" x14ac:dyDescent="0.2">
      <c r="A71" s="72"/>
      <c r="B71" s="77"/>
      <c r="C71" s="79"/>
      <c r="D71" s="77"/>
      <c r="E71" s="98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6"/>
    </row>
    <row r="72" spans="1:18" x14ac:dyDescent="0.2">
      <c r="A72" s="72"/>
      <c r="B72" s="77"/>
      <c r="C72" s="79"/>
      <c r="D72" s="77"/>
      <c r="E72" s="7" t="s">
        <v>43</v>
      </c>
      <c r="F72" s="7" t="s">
        <v>51</v>
      </c>
      <c r="G72" s="7" t="s">
        <v>39</v>
      </c>
      <c r="H72" s="11">
        <v>32</v>
      </c>
      <c r="I72" s="11">
        <v>32</v>
      </c>
      <c r="J72" s="11">
        <v>31.5</v>
      </c>
      <c r="K72" s="11">
        <v>98.44</v>
      </c>
      <c r="L72" s="12"/>
      <c r="M72" s="67"/>
      <c r="N72" s="68"/>
      <c r="O72" s="12"/>
      <c r="P72" s="12"/>
      <c r="Q72" s="12"/>
      <c r="R72" s="33"/>
    </row>
    <row r="73" spans="1:18" x14ac:dyDescent="0.2">
      <c r="A73" s="72"/>
      <c r="B73" s="77"/>
      <c r="C73" s="79"/>
      <c r="D73" s="77"/>
      <c r="E73" s="13"/>
      <c r="F73" s="65" t="s">
        <v>42</v>
      </c>
      <c r="G73" s="66"/>
      <c r="H73" s="15">
        <v>32</v>
      </c>
      <c r="I73" s="15">
        <v>32</v>
      </c>
      <c r="J73" s="15">
        <v>31.5</v>
      </c>
      <c r="K73" s="15">
        <v>98.44</v>
      </c>
      <c r="L73" s="16" t="s">
        <v>112</v>
      </c>
      <c r="M73" s="4"/>
      <c r="N73" s="16" t="s">
        <v>113</v>
      </c>
      <c r="O73" s="16" t="s">
        <v>27</v>
      </c>
      <c r="P73" s="17">
        <v>8</v>
      </c>
      <c r="Q73" s="17">
        <v>11</v>
      </c>
      <c r="R73" s="34">
        <v>137.5</v>
      </c>
    </row>
    <row r="74" spans="1:18" x14ac:dyDescent="0.2">
      <c r="A74" s="72"/>
      <c r="B74" s="77"/>
      <c r="C74" s="79"/>
      <c r="D74" s="77"/>
      <c r="E74" s="10" t="s">
        <v>44</v>
      </c>
      <c r="F74" s="53" t="s">
        <v>114</v>
      </c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4"/>
    </row>
    <row r="75" spans="1:18" x14ac:dyDescent="0.2">
      <c r="A75" s="72"/>
      <c r="B75" s="77"/>
      <c r="C75" s="79"/>
      <c r="D75" s="77"/>
      <c r="E75" s="69" t="s">
        <v>44</v>
      </c>
      <c r="F75" s="7" t="s">
        <v>51</v>
      </c>
      <c r="G75" s="7" t="s">
        <v>39</v>
      </c>
      <c r="H75" s="11">
        <v>89.8</v>
      </c>
      <c r="I75" s="11">
        <v>89.8</v>
      </c>
      <c r="J75" s="11">
        <v>89.8</v>
      </c>
      <c r="K75" s="11">
        <v>100</v>
      </c>
      <c r="L75" s="12"/>
      <c r="M75" s="67"/>
      <c r="N75" s="68"/>
      <c r="O75" s="12"/>
      <c r="P75" s="12"/>
      <c r="Q75" s="12"/>
      <c r="R75" s="33"/>
    </row>
    <row r="76" spans="1:18" x14ac:dyDescent="0.2">
      <c r="A76" s="72"/>
      <c r="B76" s="77"/>
      <c r="C76" s="79"/>
      <c r="D76" s="77"/>
      <c r="E76" s="79"/>
      <c r="F76" s="7" t="s">
        <v>51</v>
      </c>
      <c r="G76" s="7" t="s">
        <v>41</v>
      </c>
      <c r="H76" s="11">
        <v>154.9</v>
      </c>
      <c r="I76" s="11">
        <v>154.9</v>
      </c>
      <c r="J76" s="11">
        <v>154.9</v>
      </c>
      <c r="K76" s="11">
        <v>100</v>
      </c>
      <c r="L76" s="12"/>
      <c r="M76" s="67"/>
      <c r="N76" s="68"/>
      <c r="O76" s="12"/>
      <c r="P76" s="12"/>
      <c r="Q76" s="12"/>
      <c r="R76" s="33"/>
    </row>
    <row r="77" spans="1:18" x14ac:dyDescent="0.2">
      <c r="A77" s="72"/>
      <c r="B77" s="77"/>
      <c r="C77" s="79"/>
      <c r="D77" s="77"/>
      <c r="E77" s="13"/>
      <c r="F77" s="65" t="s">
        <v>42</v>
      </c>
      <c r="G77" s="66"/>
      <c r="H77" s="15">
        <v>244.7</v>
      </c>
      <c r="I77" s="15">
        <v>244.7</v>
      </c>
      <c r="J77" s="15">
        <v>244.7</v>
      </c>
      <c r="K77" s="15">
        <v>100</v>
      </c>
      <c r="L77" s="16" t="s">
        <v>115</v>
      </c>
      <c r="M77" s="4"/>
      <c r="N77" s="16" t="s">
        <v>116</v>
      </c>
      <c r="O77" s="16" t="s">
        <v>27</v>
      </c>
      <c r="P77" s="17">
        <v>192</v>
      </c>
      <c r="Q77" s="17">
        <v>230</v>
      </c>
      <c r="R77" s="34">
        <v>119.79</v>
      </c>
    </row>
    <row r="78" spans="1:18" x14ac:dyDescent="0.2">
      <c r="A78" s="72"/>
      <c r="B78" s="77"/>
      <c r="C78" s="79"/>
      <c r="D78" s="77"/>
      <c r="E78" s="10" t="s">
        <v>45</v>
      </c>
      <c r="F78" s="53" t="s">
        <v>117</v>
      </c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4"/>
    </row>
    <row r="79" spans="1:18" x14ac:dyDescent="0.2">
      <c r="A79" s="72"/>
      <c r="B79" s="77"/>
      <c r="C79" s="79"/>
      <c r="D79" s="77"/>
      <c r="E79" s="7" t="s">
        <v>45</v>
      </c>
      <c r="F79" s="7" t="s">
        <v>51</v>
      </c>
      <c r="G79" s="7" t="s">
        <v>39</v>
      </c>
      <c r="H79" s="11">
        <v>45</v>
      </c>
      <c r="I79" s="11">
        <v>45</v>
      </c>
      <c r="J79" s="11">
        <v>45</v>
      </c>
      <c r="K79" s="11">
        <v>100</v>
      </c>
      <c r="L79" s="12"/>
      <c r="M79" s="67"/>
      <c r="N79" s="68"/>
      <c r="O79" s="12"/>
      <c r="P79" s="12"/>
      <c r="Q79" s="12"/>
      <c r="R79" s="33"/>
    </row>
    <row r="80" spans="1:18" ht="21" x14ac:dyDescent="0.2">
      <c r="A80" s="72"/>
      <c r="B80" s="77"/>
      <c r="C80" s="79"/>
      <c r="D80" s="77"/>
      <c r="E80" s="13"/>
      <c r="F80" s="65" t="s">
        <v>42</v>
      </c>
      <c r="G80" s="66"/>
      <c r="H80" s="15">
        <v>45</v>
      </c>
      <c r="I80" s="15">
        <v>45</v>
      </c>
      <c r="J80" s="15">
        <v>45</v>
      </c>
      <c r="K80" s="15">
        <v>100</v>
      </c>
      <c r="L80" s="16" t="s">
        <v>118</v>
      </c>
      <c r="M80" s="4"/>
      <c r="N80" s="16" t="s">
        <v>119</v>
      </c>
      <c r="O80" s="16" t="s">
        <v>27</v>
      </c>
      <c r="P80" s="17">
        <v>40</v>
      </c>
      <c r="Q80" s="17">
        <v>161</v>
      </c>
      <c r="R80" s="34">
        <v>402.5</v>
      </c>
    </row>
    <row r="81" spans="1:18" x14ac:dyDescent="0.2">
      <c r="A81" s="72"/>
      <c r="B81" s="77"/>
      <c r="C81" s="79"/>
      <c r="D81" s="77"/>
      <c r="E81" s="10" t="s">
        <v>48</v>
      </c>
      <c r="F81" s="53" t="s">
        <v>120</v>
      </c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4"/>
    </row>
    <row r="82" spans="1:18" x14ac:dyDescent="0.2">
      <c r="A82" s="72"/>
      <c r="B82" s="77"/>
      <c r="C82" s="79"/>
      <c r="D82" s="77"/>
      <c r="E82" s="69" t="s">
        <v>48</v>
      </c>
      <c r="F82" s="7" t="s">
        <v>51</v>
      </c>
      <c r="G82" s="7" t="s">
        <v>39</v>
      </c>
      <c r="H82" s="11">
        <v>1109.5</v>
      </c>
      <c r="I82" s="11">
        <v>1109.5</v>
      </c>
      <c r="J82" s="11">
        <v>1108.9000000000001</v>
      </c>
      <c r="K82" s="11">
        <v>99.95</v>
      </c>
      <c r="L82" s="12"/>
      <c r="M82" s="67"/>
      <c r="N82" s="68"/>
      <c r="O82" s="12"/>
      <c r="P82" s="12"/>
      <c r="Q82" s="12"/>
      <c r="R82" s="33"/>
    </row>
    <row r="83" spans="1:18" x14ac:dyDescent="0.2">
      <c r="A83" s="72"/>
      <c r="B83" s="77"/>
      <c r="C83" s="79"/>
      <c r="D83" s="77"/>
      <c r="E83" s="79"/>
      <c r="F83" s="7" t="s">
        <v>51</v>
      </c>
      <c r="G83" s="7" t="s">
        <v>39</v>
      </c>
      <c r="H83" s="11">
        <v>905</v>
      </c>
      <c r="I83" s="11">
        <v>905</v>
      </c>
      <c r="J83" s="11">
        <v>901.6</v>
      </c>
      <c r="K83" s="11">
        <v>99.62</v>
      </c>
      <c r="L83" s="12"/>
      <c r="M83" s="67"/>
      <c r="N83" s="68"/>
      <c r="O83" s="12"/>
      <c r="P83" s="12"/>
      <c r="Q83" s="12"/>
      <c r="R83" s="33"/>
    </row>
    <row r="84" spans="1:18" x14ac:dyDescent="0.2">
      <c r="A84" s="72"/>
      <c r="B84" s="77"/>
      <c r="C84" s="79"/>
      <c r="D84" s="77"/>
      <c r="E84" s="79"/>
      <c r="F84" s="7" t="s">
        <v>51</v>
      </c>
      <c r="G84" s="7" t="s">
        <v>41</v>
      </c>
      <c r="H84" s="11">
        <v>204.8</v>
      </c>
      <c r="I84" s="11">
        <v>204.8</v>
      </c>
      <c r="J84" s="11">
        <v>204.8</v>
      </c>
      <c r="K84" s="11">
        <v>100</v>
      </c>
      <c r="L84" s="12"/>
      <c r="M84" s="67"/>
      <c r="N84" s="68"/>
      <c r="O84" s="12"/>
      <c r="P84" s="12"/>
      <c r="Q84" s="12"/>
      <c r="R84" s="33"/>
    </row>
    <row r="85" spans="1:18" x14ac:dyDescent="0.2">
      <c r="A85" s="72"/>
      <c r="B85" s="77"/>
      <c r="C85" s="79"/>
      <c r="D85" s="77"/>
      <c r="E85" s="70"/>
      <c r="F85" s="7" t="s">
        <v>51</v>
      </c>
      <c r="G85" s="7" t="s">
        <v>41</v>
      </c>
      <c r="H85" s="11">
        <v>228.9</v>
      </c>
      <c r="I85" s="11">
        <v>228.9</v>
      </c>
      <c r="J85" s="11">
        <v>228.9</v>
      </c>
      <c r="K85" s="11">
        <v>100</v>
      </c>
      <c r="L85" s="12"/>
      <c r="M85" s="67"/>
      <c r="N85" s="68"/>
      <c r="O85" s="12"/>
      <c r="P85" s="12"/>
      <c r="Q85" s="12"/>
      <c r="R85" s="33"/>
    </row>
    <row r="86" spans="1:18" x14ac:dyDescent="0.2">
      <c r="A86" s="72"/>
      <c r="B86" s="77"/>
      <c r="C86" s="79"/>
      <c r="D86" s="77"/>
      <c r="E86" s="80"/>
      <c r="F86" s="65" t="s">
        <v>42</v>
      </c>
      <c r="G86" s="81"/>
      <c r="H86" s="84">
        <v>2448.1999999999998</v>
      </c>
      <c r="I86" s="84">
        <v>2448.1999999999998</v>
      </c>
      <c r="J86" s="84">
        <v>2444.1999999999998</v>
      </c>
      <c r="K86" s="84">
        <v>99.84</v>
      </c>
      <c r="L86" s="16" t="s">
        <v>121</v>
      </c>
      <c r="M86" s="14"/>
      <c r="N86" s="16" t="s">
        <v>122</v>
      </c>
      <c r="O86" s="16" t="s">
        <v>27</v>
      </c>
      <c r="P86" s="17">
        <v>2100</v>
      </c>
      <c r="Q86" s="17">
        <v>4639</v>
      </c>
      <c r="R86" s="34">
        <v>220.9</v>
      </c>
    </row>
    <row r="87" spans="1:18" x14ac:dyDescent="0.2">
      <c r="A87" s="72"/>
      <c r="B87" s="77"/>
      <c r="C87" s="79"/>
      <c r="D87" s="77"/>
      <c r="E87" s="70"/>
      <c r="F87" s="82"/>
      <c r="G87" s="83"/>
      <c r="H87" s="70"/>
      <c r="I87" s="70"/>
      <c r="J87" s="70"/>
      <c r="K87" s="70"/>
      <c r="L87" s="16" t="s">
        <v>123</v>
      </c>
      <c r="M87" s="18"/>
      <c r="N87" s="16" t="s">
        <v>124</v>
      </c>
      <c r="O87" s="16" t="s">
        <v>27</v>
      </c>
      <c r="P87" s="17">
        <v>1000</v>
      </c>
      <c r="Q87" s="17">
        <v>1431</v>
      </c>
      <c r="R87" s="34">
        <v>143.1</v>
      </c>
    </row>
    <row r="88" spans="1:18" x14ac:dyDescent="0.2">
      <c r="A88" s="72"/>
      <c r="B88" s="77"/>
      <c r="C88" s="79"/>
      <c r="D88" s="20"/>
      <c r="E88" s="99" t="s">
        <v>243</v>
      </c>
      <c r="F88" s="100"/>
      <c r="G88" s="101"/>
      <c r="H88" s="21">
        <f>H66+H73+H77+H80+H86</f>
        <v>3437.1</v>
      </c>
      <c r="I88" s="21">
        <f>I66+I73+I77+I80+I86</f>
        <v>3437.1</v>
      </c>
      <c r="J88" s="21">
        <f>J66+J73+J77+J80+J86</f>
        <v>3424.7999999999997</v>
      </c>
      <c r="K88" s="21">
        <v>99.65</v>
      </c>
      <c r="L88" s="22" t="s">
        <v>125</v>
      </c>
      <c r="M88" s="4"/>
      <c r="N88" s="22" t="s">
        <v>126</v>
      </c>
      <c r="O88" s="22" t="s">
        <v>34</v>
      </c>
      <c r="P88" s="23">
        <v>99</v>
      </c>
      <c r="Q88" s="23">
        <v>99.85</v>
      </c>
      <c r="R88" s="37">
        <v>100.86</v>
      </c>
    </row>
    <row r="89" spans="1:18" x14ac:dyDescent="0.2">
      <c r="A89" s="72"/>
      <c r="B89" s="77"/>
      <c r="C89" s="79"/>
      <c r="D89" s="8" t="s">
        <v>44</v>
      </c>
      <c r="E89" s="9"/>
      <c r="F89" s="75" t="s">
        <v>127</v>
      </c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4"/>
    </row>
    <row r="90" spans="1:18" x14ac:dyDescent="0.2">
      <c r="A90" s="72"/>
      <c r="B90" s="77"/>
      <c r="C90" s="79"/>
      <c r="D90" s="76" t="s">
        <v>44</v>
      </c>
      <c r="E90" s="10" t="s">
        <v>38</v>
      </c>
      <c r="F90" s="53" t="s">
        <v>128</v>
      </c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4"/>
    </row>
    <row r="91" spans="1:18" x14ac:dyDescent="0.2">
      <c r="A91" s="72"/>
      <c r="B91" s="77"/>
      <c r="C91" s="79"/>
      <c r="D91" s="77"/>
      <c r="E91" s="69" t="s">
        <v>38</v>
      </c>
      <c r="F91" s="7" t="s">
        <v>68</v>
      </c>
      <c r="G91" s="7" t="s">
        <v>39</v>
      </c>
      <c r="H91" s="11">
        <v>1233.2</v>
      </c>
      <c r="I91" s="11">
        <v>1233.2</v>
      </c>
      <c r="J91" s="11">
        <v>1233.2</v>
      </c>
      <c r="K91" s="11">
        <v>100</v>
      </c>
      <c r="L91" s="12"/>
      <c r="M91" s="67"/>
      <c r="N91" s="68"/>
      <c r="O91" s="12"/>
      <c r="P91" s="12"/>
      <c r="Q91" s="12"/>
      <c r="R91" s="33"/>
    </row>
    <row r="92" spans="1:18" x14ac:dyDescent="0.2">
      <c r="A92" s="72"/>
      <c r="B92" s="77"/>
      <c r="C92" s="79"/>
      <c r="D92" s="77"/>
      <c r="E92" s="79"/>
      <c r="F92" s="7" t="s">
        <v>68</v>
      </c>
      <c r="G92" s="7" t="s">
        <v>40</v>
      </c>
      <c r="H92" s="11">
        <v>38.200000000000003</v>
      </c>
      <c r="I92" s="11">
        <v>38.200000000000003</v>
      </c>
      <c r="J92" s="11">
        <v>36.1</v>
      </c>
      <c r="K92" s="11">
        <v>94.5</v>
      </c>
      <c r="L92" s="12"/>
      <c r="M92" s="67"/>
      <c r="N92" s="68"/>
      <c r="O92" s="12"/>
      <c r="P92" s="12"/>
      <c r="Q92" s="12"/>
      <c r="R92" s="33"/>
    </row>
    <row r="93" spans="1:18" x14ac:dyDescent="0.2">
      <c r="A93" s="72"/>
      <c r="B93" s="77"/>
      <c r="C93" s="79"/>
      <c r="D93" s="77"/>
      <c r="E93" s="70"/>
      <c r="F93" s="7" t="s">
        <v>68</v>
      </c>
      <c r="G93" s="7" t="s">
        <v>41</v>
      </c>
      <c r="H93" s="11">
        <v>238.2</v>
      </c>
      <c r="I93" s="11">
        <v>238.2</v>
      </c>
      <c r="J93" s="11">
        <v>228.1</v>
      </c>
      <c r="K93" s="11">
        <v>95.76</v>
      </c>
      <c r="L93" s="12"/>
      <c r="M93" s="67"/>
      <c r="N93" s="68"/>
      <c r="O93" s="12"/>
      <c r="P93" s="12"/>
      <c r="Q93" s="12"/>
      <c r="R93" s="33"/>
    </row>
    <row r="94" spans="1:18" x14ac:dyDescent="0.2">
      <c r="A94" s="72"/>
      <c r="B94" s="77"/>
      <c r="C94" s="79"/>
      <c r="D94" s="77"/>
      <c r="E94" s="80"/>
      <c r="F94" s="65" t="s">
        <v>42</v>
      </c>
      <c r="G94" s="81"/>
      <c r="H94" s="84">
        <v>1509.6</v>
      </c>
      <c r="I94" s="84">
        <v>1509.6</v>
      </c>
      <c r="J94" s="84">
        <v>1497.4</v>
      </c>
      <c r="K94" s="84">
        <v>99.19</v>
      </c>
      <c r="L94" s="16" t="s">
        <v>129</v>
      </c>
      <c r="M94" s="14"/>
      <c r="N94" s="16" t="s">
        <v>130</v>
      </c>
      <c r="O94" s="16" t="s">
        <v>27</v>
      </c>
      <c r="P94" s="17">
        <v>60</v>
      </c>
      <c r="Q94" s="17">
        <v>74</v>
      </c>
      <c r="R94" s="34">
        <v>123.33</v>
      </c>
    </row>
    <row r="95" spans="1:18" ht="21" x14ac:dyDescent="0.2">
      <c r="A95" s="72"/>
      <c r="B95" s="77"/>
      <c r="C95" s="79"/>
      <c r="D95" s="77"/>
      <c r="E95" s="70"/>
      <c r="F95" s="82"/>
      <c r="G95" s="83"/>
      <c r="H95" s="70"/>
      <c r="I95" s="70"/>
      <c r="J95" s="70"/>
      <c r="K95" s="70"/>
      <c r="L95" s="16" t="s">
        <v>131</v>
      </c>
      <c r="M95" s="18"/>
      <c r="N95" s="16" t="s">
        <v>132</v>
      </c>
      <c r="O95" s="16" t="s">
        <v>27</v>
      </c>
      <c r="P95" s="17">
        <v>14</v>
      </c>
      <c r="Q95" s="17">
        <v>12</v>
      </c>
      <c r="R95" s="34">
        <v>85.71</v>
      </c>
    </row>
    <row r="96" spans="1:18" hidden="1" x14ac:dyDescent="0.2">
      <c r="A96" s="72"/>
      <c r="B96" s="77"/>
      <c r="C96" s="79"/>
      <c r="D96" s="77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1:18" x14ac:dyDescent="0.2">
      <c r="A97" s="72"/>
      <c r="B97" s="77"/>
      <c r="C97" s="79"/>
      <c r="D97" s="77"/>
      <c r="E97" s="10" t="s">
        <v>43</v>
      </c>
      <c r="F97" s="53" t="s">
        <v>46</v>
      </c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4"/>
    </row>
    <row r="98" spans="1:18" x14ac:dyDescent="0.2">
      <c r="A98" s="72"/>
      <c r="B98" s="77"/>
      <c r="C98" s="79"/>
      <c r="D98" s="77"/>
      <c r="E98" s="7" t="s">
        <v>43</v>
      </c>
      <c r="F98" s="7" t="s">
        <v>47</v>
      </c>
      <c r="G98" s="7" t="s">
        <v>39</v>
      </c>
      <c r="H98" s="11">
        <v>17</v>
      </c>
      <c r="I98" s="11">
        <v>17</v>
      </c>
      <c r="J98" s="11">
        <v>17</v>
      </c>
      <c r="K98" s="11">
        <v>100</v>
      </c>
      <c r="L98" s="12"/>
      <c r="M98" s="67"/>
      <c r="N98" s="68"/>
      <c r="O98" s="12"/>
      <c r="P98" s="12"/>
      <c r="Q98" s="12"/>
      <c r="R98" s="33"/>
    </row>
    <row r="99" spans="1:18" ht="21" x14ac:dyDescent="0.2">
      <c r="A99" s="72"/>
      <c r="B99" s="77"/>
      <c r="C99" s="79"/>
      <c r="D99" s="77"/>
      <c r="E99" s="80"/>
      <c r="F99" s="65" t="s">
        <v>42</v>
      </c>
      <c r="G99" s="81"/>
      <c r="H99" s="84">
        <v>17</v>
      </c>
      <c r="I99" s="84">
        <v>17</v>
      </c>
      <c r="J99" s="84">
        <v>17</v>
      </c>
      <c r="K99" s="84">
        <v>100</v>
      </c>
      <c r="L99" s="16" t="s">
        <v>133</v>
      </c>
      <c r="M99" s="14"/>
      <c r="N99" s="16" t="s">
        <v>134</v>
      </c>
      <c r="O99" s="16" t="s">
        <v>27</v>
      </c>
      <c r="P99" s="17">
        <v>12</v>
      </c>
      <c r="Q99" s="17">
        <v>13</v>
      </c>
      <c r="R99" s="34">
        <v>108.33</v>
      </c>
    </row>
    <row r="100" spans="1:18" x14ac:dyDescent="0.2">
      <c r="A100" s="72"/>
      <c r="B100" s="77"/>
      <c r="C100" s="79"/>
      <c r="D100" s="77"/>
      <c r="E100" s="70"/>
      <c r="F100" s="82"/>
      <c r="G100" s="83"/>
      <c r="H100" s="70"/>
      <c r="I100" s="70"/>
      <c r="J100" s="70"/>
      <c r="K100" s="70"/>
      <c r="L100" s="16" t="s">
        <v>135</v>
      </c>
      <c r="M100" s="18"/>
      <c r="N100" s="16" t="s">
        <v>136</v>
      </c>
      <c r="O100" s="16" t="s">
        <v>27</v>
      </c>
      <c r="P100" s="17">
        <v>12</v>
      </c>
      <c r="Q100" s="17">
        <v>18</v>
      </c>
      <c r="R100" s="34">
        <v>150</v>
      </c>
    </row>
    <row r="101" spans="1:18" ht="31.5" x14ac:dyDescent="0.2">
      <c r="A101" s="72"/>
      <c r="B101" s="77"/>
      <c r="C101" s="79"/>
      <c r="D101" s="91"/>
      <c r="E101" s="102" t="s">
        <v>243</v>
      </c>
      <c r="F101" s="103"/>
      <c r="G101" s="104"/>
      <c r="H101" s="89">
        <v>1526.6</v>
      </c>
      <c r="I101" s="89">
        <v>1526.6</v>
      </c>
      <c r="J101" s="89">
        <v>1514.4</v>
      </c>
      <c r="K101" s="89">
        <v>99.2</v>
      </c>
      <c r="L101" s="22" t="s">
        <v>137</v>
      </c>
      <c r="M101" s="14"/>
      <c r="N101" s="22" t="s">
        <v>138</v>
      </c>
      <c r="O101" s="22" t="s">
        <v>34</v>
      </c>
      <c r="P101" s="23">
        <v>27</v>
      </c>
      <c r="Q101" s="23">
        <v>29</v>
      </c>
      <c r="R101" s="37">
        <v>107.41</v>
      </c>
    </row>
    <row r="102" spans="1:18" ht="21" x14ac:dyDescent="0.2">
      <c r="A102" s="72"/>
      <c r="B102" s="77"/>
      <c r="C102" s="79"/>
      <c r="D102" s="77"/>
      <c r="E102" s="105"/>
      <c r="F102" s="106"/>
      <c r="G102" s="107"/>
      <c r="H102" s="77"/>
      <c r="I102" s="77"/>
      <c r="J102" s="77"/>
      <c r="K102" s="77"/>
      <c r="L102" s="22" t="s">
        <v>139</v>
      </c>
      <c r="M102" s="35"/>
      <c r="N102" s="22" t="s">
        <v>140</v>
      </c>
      <c r="O102" s="22" t="s">
        <v>27</v>
      </c>
      <c r="P102" s="23">
        <v>12</v>
      </c>
      <c r="Q102" s="23">
        <v>13</v>
      </c>
      <c r="R102" s="37">
        <v>108.33</v>
      </c>
    </row>
    <row r="103" spans="1:18" ht="21" x14ac:dyDescent="0.2">
      <c r="A103" s="72"/>
      <c r="B103" s="77"/>
      <c r="C103" s="79"/>
      <c r="D103" s="90"/>
      <c r="E103" s="108"/>
      <c r="F103" s="109"/>
      <c r="G103" s="110"/>
      <c r="H103" s="90"/>
      <c r="I103" s="90"/>
      <c r="J103" s="90"/>
      <c r="K103" s="90"/>
      <c r="L103" s="22" t="s">
        <v>141</v>
      </c>
      <c r="M103" s="18"/>
      <c r="N103" s="22" t="s">
        <v>142</v>
      </c>
      <c r="O103" s="22" t="s">
        <v>34</v>
      </c>
      <c r="P103" s="23">
        <v>40</v>
      </c>
      <c r="Q103" s="23">
        <v>42</v>
      </c>
      <c r="R103" s="37">
        <v>105</v>
      </c>
    </row>
    <row r="104" spans="1:18" hidden="1" x14ac:dyDescent="0.2">
      <c r="A104" s="72"/>
      <c r="B104" s="77"/>
      <c r="C104" s="79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1:18" x14ac:dyDescent="0.2">
      <c r="A105" s="72"/>
      <c r="B105" s="77"/>
      <c r="C105" s="79"/>
      <c r="D105" s="8" t="s">
        <v>45</v>
      </c>
      <c r="E105" s="9"/>
      <c r="F105" s="75" t="s">
        <v>143</v>
      </c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4"/>
    </row>
    <row r="106" spans="1:18" x14ac:dyDescent="0.2">
      <c r="A106" s="72"/>
      <c r="B106" s="77"/>
      <c r="C106" s="79"/>
      <c r="D106" s="76" t="s">
        <v>45</v>
      </c>
      <c r="E106" s="10" t="s">
        <v>38</v>
      </c>
      <c r="F106" s="53" t="s">
        <v>144</v>
      </c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4"/>
    </row>
    <row r="107" spans="1:18" x14ac:dyDescent="0.2">
      <c r="A107" s="72"/>
      <c r="B107" s="77"/>
      <c r="C107" s="79"/>
      <c r="D107" s="77"/>
      <c r="E107" s="69" t="s">
        <v>38</v>
      </c>
      <c r="F107" s="7" t="s">
        <v>145</v>
      </c>
      <c r="G107" s="7" t="s">
        <v>39</v>
      </c>
      <c r="H107" s="11">
        <v>211.5</v>
      </c>
      <c r="I107" s="11">
        <v>211.5</v>
      </c>
      <c r="J107" s="11">
        <v>211.5</v>
      </c>
      <c r="K107" s="11">
        <v>100</v>
      </c>
      <c r="L107" s="12"/>
      <c r="M107" s="67"/>
      <c r="N107" s="68"/>
      <c r="O107" s="12"/>
      <c r="P107" s="12"/>
      <c r="Q107" s="12"/>
      <c r="R107" s="33"/>
    </row>
    <row r="108" spans="1:18" x14ac:dyDescent="0.2">
      <c r="A108" s="72"/>
      <c r="B108" s="77"/>
      <c r="C108" s="79"/>
      <c r="D108" s="77"/>
      <c r="E108" s="79"/>
      <c r="F108" s="7" t="s">
        <v>145</v>
      </c>
      <c r="G108" s="7" t="s">
        <v>40</v>
      </c>
      <c r="H108" s="11">
        <v>17.2</v>
      </c>
      <c r="I108" s="11">
        <v>17.2</v>
      </c>
      <c r="J108" s="11">
        <v>16.8</v>
      </c>
      <c r="K108" s="11">
        <v>97.67</v>
      </c>
      <c r="L108" s="12"/>
      <c r="M108" s="67"/>
      <c r="N108" s="68"/>
      <c r="O108" s="12"/>
      <c r="P108" s="12"/>
      <c r="Q108" s="12"/>
      <c r="R108" s="33"/>
    </row>
    <row r="109" spans="1:18" x14ac:dyDescent="0.2">
      <c r="A109" s="72"/>
      <c r="B109" s="77"/>
      <c r="C109" s="79"/>
      <c r="D109" s="77"/>
      <c r="E109" s="70"/>
      <c r="F109" s="7" t="s">
        <v>145</v>
      </c>
      <c r="G109" s="7" t="s">
        <v>41</v>
      </c>
      <c r="H109" s="11">
        <v>6</v>
      </c>
      <c r="I109" s="11">
        <v>6</v>
      </c>
      <c r="J109" s="11">
        <v>6</v>
      </c>
      <c r="K109" s="11">
        <v>100</v>
      </c>
      <c r="L109" s="12"/>
      <c r="M109" s="67"/>
      <c r="N109" s="68"/>
      <c r="O109" s="12"/>
      <c r="P109" s="12"/>
      <c r="Q109" s="12"/>
      <c r="R109" s="33"/>
    </row>
    <row r="110" spans="1:18" ht="21" x14ac:dyDescent="0.2">
      <c r="A110" s="72"/>
      <c r="B110" s="77"/>
      <c r="C110" s="79"/>
      <c r="D110" s="77"/>
      <c r="E110" s="13"/>
      <c r="F110" s="65" t="s">
        <v>42</v>
      </c>
      <c r="G110" s="66"/>
      <c r="H110" s="15">
        <v>234.7</v>
      </c>
      <c r="I110" s="15">
        <v>234.7</v>
      </c>
      <c r="J110" s="15">
        <v>234.3</v>
      </c>
      <c r="K110" s="15">
        <v>99.83</v>
      </c>
      <c r="L110" s="16" t="s">
        <v>146</v>
      </c>
      <c r="M110" s="4"/>
      <c r="N110" s="16" t="s">
        <v>147</v>
      </c>
      <c r="O110" s="16" t="s">
        <v>34</v>
      </c>
      <c r="P110" s="17">
        <v>100</v>
      </c>
      <c r="Q110" s="17">
        <v>100</v>
      </c>
      <c r="R110" s="34">
        <v>100</v>
      </c>
    </row>
    <row r="111" spans="1:18" hidden="1" x14ac:dyDescent="0.2">
      <c r="A111" s="72"/>
      <c r="B111" s="77"/>
      <c r="C111" s="79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1:18" x14ac:dyDescent="0.2">
      <c r="A112" s="72"/>
      <c r="B112" s="77"/>
      <c r="C112" s="79"/>
      <c r="D112" s="20"/>
      <c r="E112" s="99" t="s">
        <v>243</v>
      </c>
      <c r="F112" s="100"/>
      <c r="G112" s="101"/>
      <c r="H112" s="21">
        <v>234.7</v>
      </c>
      <c r="I112" s="21">
        <v>234.7</v>
      </c>
      <c r="J112" s="21">
        <v>234.3</v>
      </c>
      <c r="K112" s="21">
        <v>99.83</v>
      </c>
      <c r="L112" s="22" t="s">
        <v>148</v>
      </c>
      <c r="M112" s="4"/>
      <c r="N112" s="22" t="s">
        <v>149</v>
      </c>
      <c r="O112" s="22" t="s">
        <v>34</v>
      </c>
      <c r="P112" s="23">
        <v>100</v>
      </c>
      <c r="Q112" s="23">
        <v>100</v>
      </c>
      <c r="R112" s="37">
        <v>100</v>
      </c>
    </row>
    <row r="113" spans="1:18" x14ac:dyDescent="0.2">
      <c r="A113" s="72"/>
      <c r="B113" s="77"/>
      <c r="C113" s="79"/>
      <c r="D113" s="8" t="s">
        <v>48</v>
      </c>
      <c r="E113" s="9"/>
      <c r="F113" s="75" t="s">
        <v>150</v>
      </c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4"/>
    </row>
    <row r="114" spans="1:18" x14ac:dyDescent="0.2">
      <c r="A114" s="72"/>
      <c r="B114" s="77"/>
      <c r="C114" s="79"/>
      <c r="D114" s="76" t="s">
        <v>48</v>
      </c>
      <c r="E114" s="10" t="s">
        <v>38</v>
      </c>
      <c r="F114" s="53" t="s">
        <v>151</v>
      </c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4"/>
    </row>
    <row r="115" spans="1:18" x14ac:dyDescent="0.2">
      <c r="A115" s="72"/>
      <c r="B115" s="77"/>
      <c r="C115" s="79"/>
      <c r="D115" s="77"/>
      <c r="E115" s="7" t="s">
        <v>38</v>
      </c>
      <c r="F115" s="7" t="s">
        <v>51</v>
      </c>
      <c r="G115" s="7" t="s">
        <v>41</v>
      </c>
      <c r="H115" s="11">
        <v>130.1</v>
      </c>
      <c r="I115" s="11">
        <v>130.1</v>
      </c>
      <c r="J115" s="11">
        <v>85.7</v>
      </c>
      <c r="K115" s="11">
        <v>65.87</v>
      </c>
      <c r="L115" s="12"/>
      <c r="M115" s="67"/>
      <c r="N115" s="68"/>
      <c r="O115" s="12"/>
      <c r="P115" s="12"/>
      <c r="Q115" s="12"/>
      <c r="R115" s="33"/>
    </row>
    <row r="116" spans="1:18" x14ac:dyDescent="0.2">
      <c r="A116" s="72"/>
      <c r="B116" s="77"/>
      <c r="C116" s="79"/>
      <c r="D116" s="77"/>
      <c r="E116" s="13"/>
      <c r="F116" s="65" t="s">
        <v>42</v>
      </c>
      <c r="G116" s="66"/>
      <c r="H116" s="15">
        <v>130.1</v>
      </c>
      <c r="I116" s="15">
        <v>130.1</v>
      </c>
      <c r="J116" s="15">
        <v>85.7</v>
      </c>
      <c r="K116" s="15">
        <v>65.87</v>
      </c>
      <c r="L116" s="16" t="s">
        <v>152</v>
      </c>
      <c r="M116" s="4"/>
      <c r="N116" s="16" t="s">
        <v>153</v>
      </c>
      <c r="O116" s="16" t="s">
        <v>27</v>
      </c>
      <c r="P116" s="17">
        <v>30</v>
      </c>
      <c r="Q116" s="17">
        <v>28</v>
      </c>
      <c r="R116" s="34">
        <v>93.33</v>
      </c>
    </row>
    <row r="117" spans="1:18" x14ac:dyDescent="0.2">
      <c r="A117" s="72"/>
      <c r="B117" s="77"/>
      <c r="C117" s="79"/>
      <c r="D117" s="20"/>
      <c r="E117" s="99" t="s">
        <v>243</v>
      </c>
      <c r="F117" s="100"/>
      <c r="G117" s="101"/>
      <c r="H117" s="21">
        <v>130.1</v>
      </c>
      <c r="I117" s="21">
        <v>130.1</v>
      </c>
      <c r="J117" s="21">
        <v>85.7</v>
      </c>
      <c r="K117" s="21">
        <v>65.87</v>
      </c>
      <c r="L117" s="22" t="s">
        <v>154</v>
      </c>
      <c r="M117" s="4"/>
      <c r="N117" s="22" t="s">
        <v>155</v>
      </c>
      <c r="O117" s="22" t="s">
        <v>27</v>
      </c>
      <c r="P117" s="23">
        <v>1</v>
      </c>
      <c r="Q117" s="23">
        <v>1</v>
      </c>
      <c r="R117" s="37">
        <v>100</v>
      </c>
    </row>
    <row r="118" spans="1:18" hidden="1" x14ac:dyDescent="0.2">
      <c r="A118" s="72"/>
      <c r="B118" s="77"/>
      <c r="C118" s="79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1:18" x14ac:dyDescent="0.2">
      <c r="A119" s="72"/>
      <c r="B119" s="77"/>
      <c r="C119" s="79"/>
      <c r="D119" s="8" t="s">
        <v>49</v>
      </c>
      <c r="E119" s="9"/>
      <c r="F119" s="75" t="s">
        <v>156</v>
      </c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4"/>
    </row>
    <row r="120" spans="1:18" x14ac:dyDescent="0.2">
      <c r="A120" s="72"/>
      <c r="B120" s="77"/>
      <c r="C120" s="79"/>
      <c r="D120" s="76" t="s">
        <v>49</v>
      </c>
      <c r="E120" s="10" t="s">
        <v>38</v>
      </c>
      <c r="F120" s="53" t="s">
        <v>157</v>
      </c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4"/>
    </row>
    <row r="121" spans="1:18" x14ac:dyDescent="0.2">
      <c r="A121" s="72"/>
      <c r="B121" s="77"/>
      <c r="C121" s="79"/>
      <c r="D121" s="77"/>
      <c r="E121" s="7" t="s">
        <v>38</v>
      </c>
      <c r="F121" s="7" t="s">
        <v>51</v>
      </c>
      <c r="G121" s="7" t="s">
        <v>39</v>
      </c>
      <c r="H121" s="11">
        <v>5</v>
      </c>
      <c r="I121" s="11">
        <v>5</v>
      </c>
      <c r="J121" s="11">
        <v>5</v>
      </c>
      <c r="K121" s="11">
        <v>100</v>
      </c>
      <c r="L121" s="12"/>
      <c r="M121" s="67"/>
      <c r="N121" s="68"/>
      <c r="O121" s="12"/>
      <c r="P121" s="12"/>
      <c r="Q121" s="12"/>
      <c r="R121" s="33"/>
    </row>
    <row r="122" spans="1:18" x14ac:dyDescent="0.2">
      <c r="A122" s="72"/>
      <c r="B122" s="77"/>
      <c r="C122" s="79"/>
      <c r="D122" s="77"/>
      <c r="E122" s="13"/>
      <c r="F122" s="65" t="s">
        <v>42</v>
      </c>
      <c r="G122" s="66"/>
      <c r="H122" s="15">
        <v>5</v>
      </c>
      <c r="I122" s="15">
        <v>5</v>
      </c>
      <c r="J122" s="15">
        <v>5</v>
      </c>
      <c r="K122" s="15">
        <v>100</v>
      </c>
      <c r="L122" s="16"/>
      <c r="M122" s="4"/>
      <c r="N122" s="16"/>
      <c r="O122" s="16"/>
      <c r="P122" s="19"/>
      <c r="Q122" s="19"/>
      <c r="R122" s="38"/>
    </row>
    <row r="123" spans="1:18" x14ac:dyDescent="0.2">
      <c r="A123" s="72"/>
      <c r="B123" s="77"/>
      <c r="C123" s="79"/>
      <c r="D123" s="77"/>
      <c r="E123" s="10" t="s">
        <v>43</v>
      </c>
      <c r="F123" s="53" t="s">
        <v>158</v>
      </c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4"/>
    </row>
    <row r="124" spans="1:18" x14ac:dyDescent="0.2">
      <c r="A124" s="72"/>
      <c r="B124" s="77"/>
      <c r="C124" s="79"/>
      <c r="D124" s="77"/>
      <c r="E124" s="7" t="s">
        <v>43</v>
      </c>
      <c r="F124" s="7" t="s">
        <v>51</v>
      </c>
      <c r="G124" s="7" t="s">
        <v>39</v>
      </c>
      <c r="H124" s="11">
        <v>1326</v>
      </c>
      <c r="I124" s="11">
        <v>1326</v>
      </c>
      <c r="J124" s="11">
        <v>1325.8</v>
      </c>
      <c r="K124" s="11">
        <v>99.98</v>
      </c>
      <c r="L124" s="12"/>
      <c r="M124" s="67"/>
      <c r="N124" s="68"/>
      <c r="O124" s="12"/>
      <c r="P124" s="12"/>
      <c r="Q124" s="12"/>
      <c r="R124" s="33"/>
    </row>
    <row r="125" spans="1:18" ht="21" x14ac:dyDescent="0.2">
      <c r="A125" s="72"/>
      <c r="B125" s="77"/>
      <c r="C125" s="79"/>
      <c r="D125" s="77"/>
      <c r="E125" s="80"/>
      <c r="F125" s="65" t="s">
        <v>42</v>
      </c>
      <c r="G125" s="81"/>
      <c r="H125" s="84">
        <v>1326</v>
      </c>
      <c r="I125" s="84">
        <v>1326</v>
      </c>
      <c r="J125" s="84">
        <v>1325.8</v>
      </c>
      <c r="K125" s="84">
        <v>99.98</v>
      </c>
      <c r="L125" s="16" t="s">
        <v>159</v>
      </c>
      <c r="M125" s="14"/>
      <c r="N125" s="16" t="s">
        <v>160</v>
      </c>
      <c r="O125" s="16" t="s">
        <v>34</v>
      </c>
      <c r="P125" s="17">
        <v>53</v>
      </c>
      <c r="Q125" s="17">
        <v>45</v>
      </c>
      <c r="R125" s="34">
        <v>84.91</v>
      </c>
    </row>
    <row r="126" spans="1:18" ht="31.5" x14ac:dyDescent="0.2">
      <c r="A126" s="72"/>
      <c r="B126" s="77"/>
      <c r="C126" s="79"/>
      <c r="D126" s="77"/>
      <c r="E126" s="79"/>
      <c r="F126" s="87"/>
      <c r="G126" s="88"/>
      <c r="H126" s="79"/>
      <c r="I126" s="79"/>
      <c r="J126" s="79"/>
      <c r="K126" s="79"/>
      <c r="L126" s="16" t="s">
        <v>161</v>
      </c>
      <c r="M126" s="35"/>
      <c r="N126" s="16" t="s">
        <v>162</v>
      </c>
      <c r="O126" s="16" t="s">
        <v>34</v>
      </c>
      <c r="P126" s="17">
        <v>1</v>
      </c>
      <c r="Q126" s="17">
        <v>0</v>
      </c>
      <c r="R126" s="34">
        <v>0</v>
      </c>
    </row>
    <row r="127" spans="1:18" x14ac:dyDescent="0.2">
      <c r="A127" s="72"/>
      <c r="B127" s="77"/>
      <c r="C127" s="79"/>
      <c r="D127" s="77"/>
      <c r="E127" s="70"/>
      <c r="F127" s="82"/>
      <c r="G127" s="83"/>
      <c r="H127" s="70"/>
      <c r="I127" s="70"/>
      <c r="J127" s="70"/>
      <c r="K127" s="70"/>
      <c r="L127" s="16" t="s">
        <v>163</v>
      </c>
      <c r="M127" s="18"/>
      <c r="N127" s="16" t="s">
        <v>164</v>
      </c>
      <c r="O127" s="16" t="s">
        <v>27</v>
      </c>
      <c r="P127" s="17">
        <v>740</v>
      </c>
      <c r="Q127" s="17">
        <v>587</v>
      </c>
      <c r="R127" s="34">
        <v>79.319999999999993</v>
      </c>
    </row>
    <row r="128" spans="1:18" ht="21" x14ac:dyDescent="0.2">
      <c r="A128" s="72"/>
      <c r="B128" s="77"/>
      <c r="C128" s="79"/>
      <c r="D128" s="20"/>
      <c r="E128" s="99" t="s">
        <v>243</v>
      </c>
      <c r="F128" s="100"/>
      <c r="G128" s="101"/>
      <c r="H128" s="21">
        <v>1331</v>
      </c>
      <c r="I128" s="21">
        <v>1331</v>
      </c>
      <c r="J128" s="21">
        <v>1330.8</v>
      </c>
      <c r="K128" s="21">
        <v>99.98</v>
      </c>
      <c r="L128" s="22" t="s">
        <v>165</v>
      </c>
      <c r="M128" s="4"/>
      <c r="N128" s="22" t="s">
        <v>166</v>
      </c>
      <c r="O128" s="22" t="s">
        <v>27</v>
      </c>
      <c r="P128" s="23">
        <v>330000</v>
      </c>
      <c r="Q128" s="23">
        <v>429907</v>
      </c>
      <c r="R128" s="37">
        <v>130.27000000000001</v>
      </c>
    </row>
    <row r="129" spans="1:18" ht="12.75" customHeight="1" x14ac:dyDescent="0.2">
      <c r="A129" s="72"/>
      <c r="B129" s="77"/>
      <c r="C129" s="24"/>
      <c r="D129" s="111" t="s">
        <v>50</v>
      </c>
      <c r="E129" s="112"/>
      <c r="F129" s="112"/>
      <c r="G129" s="113"/>
      <c r="H129" s="15">
        <f>H52+H88+H101+H112+H117+H128</f>
        <v>9252.2000000000007</v>
      </c>
      <c r="I129" s="15">
        <v>9252.2000000000007</v>
      </c>
      <c r="J129" s="15">
        <f>J52+J88+J101+J112+J117+J128</f>
        <v>9118.8999999999978</v>
      </c>
      <c r="K129" s="15">
        <v>98.56</v>
      </c>
      <c r="L129" s="16"/>
      <c r="M129" s="4"/>
      <c r="N129" s="16"/>
      <c r="O129" s="16"/>
      <c r="P129" s="19"/>
      <c r="Q129" s="19"/>
      <c r="R129" s="38"/>
    </row>
    <row r="130" spans="1:18" ht="26.25" customHeight="1" x14ac:dyDescent="0.2">
      <c r="A130" s="72"/>
      <c r="B130" s="77"/>
      <c r="C130" s="10" t="s">
        <v>54</v>
      </c>
      <c r="D130" s="51"/>
      <c r="E130" s="52"/>
      <c r="F130" s="53" t="s">
        <v>0</v>
      </c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4"/>
    </row>
    <row r="131" spans="1:18" ht="21.75" customHeight="1" x14ac:dyDescent="0.2">
      <c r="A131" s="72"/>
      <c r="B131" s="77"/>
      <c r="C131" s="78" t="s">
        <v>54</v>
      </c>
      <c r="D131" s="8" t="s">
        <v>38</v>
      </c>
      <c r="E131" s="9"/>
      <c r="F131" s="75" t="s">
        <v>167</v>
      </c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4"/>
    </row>
    <row r="132" spans="1:18" x14ac:dyDescent="0.2">
      <c r="A132" s="72"/>
      <c r="B132" s="77"/>
      <c r="C132" s="79"/>
      <c r="D132" s="76" t="s">
        <v>38</v>
      </c>
      <c r="E132" s="10" t="s">
        <v>38</v>
      </c>
      <c r="F132" s="53" t="s">
        <v>168</v>
      </c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4"/>
    </row>
    <row r="133" spans="1:18" x14ac:dyDescent="0.2">
      <c r="A133" s="72"/>
      <c r="B133" s="77"/>
      <c r="C133" s="79"/>
      <c r="D133" s="77"/>
      <c r="E133" s="7" t="s">
        <v>38</v>
      </c>
      <c r="F133" s="7" t="s">
        <v>51</v>
      </c>
      <c r="G133" s="7" t="s">
        <v>39</v>
      </c>
      <c r="H133" s="11">
        <v>14.5</v>
      </c>
      <c r="I133" s="11">
        <v>14.5</v>
      </c>
      <c r="J133" s="11">
        <v>14.5</v>
      </c>
      <c r="K133" s="11">
        <v>100</v>
      </c>
      <c r="L133" s="12"/>
      <c r="M133" s="67"/>
      <c r="N133" s="68"/>
      <c r="O133" s="12"/>
      <c r="P133" s="12"/>
      <c r="Q133" s="12"/>
      <c r="R133" s="33"/>
    </row>
    <row r="134" spans="1:18" x14ac:dyDescent="0.2">
      <c r="A134" s="72"/>
      <c r="B134" s="77"/>
      <c r="C134" s="79"/>
      <c r="D134" s="77"/>
      <c r="E134" s="13"/>
      <c r="F134" s="65" t="s">
        <v>42</v>
      </c>
      <c r="G134" s="66"/>
      <c r="H134" s="15">
        <v>14.5</v>
      </c>
      <c r="I134" s="15">
        <v>14.5</v>
      </c>
      <c r="J134" s="15">
        <v>14.5</v>
      </c>
      <c r="K134" s="15">
        <v>100</v>
      </c>
      <c r="L134" s="16" t="s">
        <v>169</v>
      </c>
      <c r="M134" s="4"/>
      <c r="N134" s="16" t="s">
        <v>170</v>
      </c>
      <c r="O134" s="16" t="s">
        <v>27</v>
      </c>
      <c r="P134" s="17">
        <v>3</v>
      </c>
      <c r="Q134" s="17">
        <v>2</v>
      </c>
      <c r="R134" s="34">
        <v>66.67</v>
      </c>
    </row>
    <row r="135" spans="1:18" x14ac:dyDescent="0.2">
      <c r="A135" s="72"/>
      <c r="B135" s="77"/>
      <c r="C135" s="79"/>
      <c r="D135" s="77"/>
      <c r="E135" s="10" t="s">
        <v>43</v>
      </c>
      <c r="F135" s="53" t="s">
        <v>171</v>
      </c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4"/>
    </row>
    <row r="136" spans="1:18" x14ac:dyDescent="0.2">
      <c r="A136" s="72"/>
      <c r="B136" s="77"/>
      <c r="C136" s="79"/>
      <c r="D136" s="77"/>
      <c r="E136" s="7" t="s">
        <v>43</v>
      </c>
      <c r="F136" s="7" t="s">
        <v>51</v>
      </c>
      <c r="G136" s="7" t="s">
        <v>39</v>
      </c>
      <c r="H136" s="11">
        <v>15.5</v>
      </c>
      <c r="I136" s="11">
        <v>15.5</v>
      </c>
      <c r="J136" s="11">
        <v>15.5</v>
      </c>
      <c r="K136" s="11">
        <v>100</v>
      </c>
      <c r="L136" s="12"/>
      <c r="M136" s="67"/>
      <c r="N136" s="68"/>
      <c r="O136" s="12"/>
      <c r="P136" s="12"/>
      <c r="Q136" s="12"/>
      <c r="R136" s="33"/>
    </row>
    <row r="137" spans="1:18" ht="21" x14ac:dyDescent="0.2">
      <c r="A137" s="72"/>
      <c r="B137" s="77"/>
      <c r="C137" s="79"/>
      <c r="D137" s="77"/>
      <c r="E137" s="13"/>
      <c r="F137" s="65" t="s">
        <v>42</v>
      </c>
      <c r="G137" s="66"/>
      <c r="H137" s="15">
        <v>15.5</v>
      </c>
      <c r="I137" s="15">
        <v>15.5</v>
      </c>
      <c r="J137" s="15">
        <v>15.5</v>
      </c>
      <c r="K137" s="15">
        <v>100</v>
      </c>
      <c r="L137" s="16" t="s">
        <v>172</v>
      </c>
      <c r="M137" s="4"/>
      <c r="N137" s="16" t="s">
        <v>173</v>
      </c>
      <c r="O137" s="16" t="s">
        <v>27</v>
      </c>
      <c r="P137" s="17">
        <v>180</v>
      </c>
      <c r="Q137" s="17">
        <v>165</v>
      </c>
      <c r="R137" s="34">
        <v>91.67</v>
      </c>
    </row>
    <row r="138" spans="1:18" hidden="1" x14ac:dyDescent="0.2">
      <c r="A138" s="72"/>
      <c r="B138" s="77"/>
      <c r="C138" s="79"/>
      <c r="D138" s="77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6"/>
    </row>
    <row r="139" spans="1:18" x14ac:dyDescent="0.2">
      <c r="A139" s="72"/>
      <c r="B139" s="77"/>
      <c r="C139" s="79"/>
      <c r="D139" s="77"/>
      <c r="E139" s="10" t="s">
        <v>44</v>
      </c>
      <c r="F139" s="53" t="s">
        <v>174</v>
      </c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4"/>
    </row>
    <row r="140" spans="1:18" x14ac:dyDescent="0.2">
      <c r="A140" s="72"/>
      <c r="B140" s="77"/>
      <c r="C140" s="79"/>
      <c r="D140" s="77"/>
      <c r="E140" s="7" t="s">
        <v>44</v>
      </c>
      <c r="F140" s="7"/>
      <c r="G140" s="7"/>
      <c r="H140" s="11">
        <v>0</v>
      </c>
      <c r="I140" s="11">
        <v>0</v>
      </c>
      <c r="J140" s="11">
        <v>0</v>
      </c>
      <c r="K140" s="11">
        <v>0</v>
      </c>
      <c r="L140" s="12"/>
      <c r="M140" s="67"/>
      <c r="N140" s="68"/>
      <c r="O140" s="12"/>
      <c r="P140" s="12"/>
      <c r="Q140" s="12"/>
      <c r="R140" s="33"/>
    </row>
    <row r="141" spans="1:18" ht="21" x14ac:dyDescent="0.2">
      <c r="A141" s="72"/>
      <c r="B141" s="77"/>
      <c r="C141" s="79"/>
      <c r="D141" s="77"/>
      <c r="E141" s="80"/>
      <c r="F141" s="65" t="s">
        <v>42</v>
      </c>
      <c r="G141" s="81"/>
      <c r="H141" s="84">
        <v>0</v>
      </c>
      <c r="I141" s="84">
        <v>0</v>
      </c>
      <c r="J141" s="84">
        <v>0</v>
      </c>
      <c r="K141" s="84">
        <v>0</v>
      </c>
      <c r="L141" s="16" t="s">
        <v>175</v>
      </c>
      <c r="M141" s="14"/>
      <c r="N141" s="16" t="s">
        <v>176</v>
      </c>
      <c r="O141" s="16" t="s">
        <v>27</v>
      </c>
      <c r="P141" s="17">
        <v>1000</v>
      </c>
      <c r="Q141" s="17">
        <v>0</v>
      </c>
      <c r="R141" s="34">
        <v>0</v>
      </c>
    </row>
    <row r="142" spans="1:18" x14ac:dyDescent="0.2">
      <c r="A142" s="72"/>
      <c r="B142" s="77"/>
      <c r="C142" s="79"/>
      <c r="D142" s="77"/>
      <c r="E142" s="70"/>
      <c r="F142" s="82"/>
      <c r="G142" s="83"/>
      <c r="H142" s="70"/>
      <c r="I142" s="70"/>
      <c r="J142" s="70"/>
      <c r="K142" s="70"/>
      <c r="L142" s="16" t="s">
        <v>177</v>
      </c>
      <c r="M142" s="18"/>
      <c r="N142" s="16" t="s">
        <v>178</v>
      </c>
      <c r="O142" s="16" t="s">
        <v>27</v>
      </c>
      <c r="P142" s="17">
        <v>10</v>
      </c>
      <c r="Q142" s="17">
        <v>0</v>
      </c>
      <c r="R142" s="34">
        <v>0</v>
      </c>
    </row>
    <row r="143" spans="1:18" x14ac:dyDescent="0.2">
      <c r="A143" s="72"/>
      <c r="B143" s="77"/>
      <c r="C143" s="79"/>
      <c r="D143" s="77"/>
      <c r="E143" s="10" t="s">
        <v>45</v>
      </c>
      <c r="F143" s="53" t="s">
        <v>179</v>
      </c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4"/>
    </row>
    <row r="144" spans="1:18" x14ac:dyDescent="0.2">
      <c r="A144" s="72"/>
      <c r="B144" s="77"/>
      <c r="C144" s="79"/>
      <c r="D144" s="77"/>
      <c r="E144" s="7" t="s">
        <v>45</v>
      </c>
      <c r="F144" s="7" t="s">
        <v>51</v>
      </c>
      <c r="G144" s="7" t="s">
        <v>39</v>
      </c>
      <c r="H144" s="11">
        <v>130</v>
      </c>
      <c r="I144" s="11">
        <v>130</v>
      </c>
      <c r="J144" s="11">
        <v>130</v>
      </c>
      <c r="K144" s="11">
        <v>100</v>
      </c>
      <c r="L144" s="12"/>
      <c r="M144" s="67"/>
      <c r="N144" s="68"/>
      <c r="O144" s="12"/>
      <c r="P144" s="12"/>
      <c r="Q144" s="12"/>
      <c r="R144" s="33"/>
    </row>
    <row r="145" spans="1:18" ht="21" x14ac:dyDescent="0.2">
      <c r="A145" s="72"/>
      <c r="B145" s="77"/>
      <c r="C145" s="79"/>
      <c r="D145" s="77"/>
      <c r="E145" s="13"/>
      <c r="F145" s="65" t="s">
        <v>42</v>
      </c>
      <c r="G145" s="66"/>
      <c r="H145" s="15">
        <v>130</v>
      </c>
      <c r="I145" s="15">
        <v>130</v>
      </c>
      <c r="J145" s="15">
        <v>130</v>
      </c>
      <c r="K145" s="15">
        <v>100</v>
      </c>
      <c r="L145" s="16" t="s">
        <v>180</v>
      </c>
      <c r="M145" s="4"/>
      <c r="N145" s="16" t="s">
        <v>181</v>
      </c>
      <c r="O145" s="16" t="s">
        <v>27</v>
      </c>
      <c r="P145" s="17">
        <v>37</v>
      </c>
      <c r="Q145" s="17">
        <v>45</v>
      </c>
      <c r="R145" s="34">
        <v>121.62</v>
      </c>
    </row>
    <row r="146" spans="1:18" ht="52.5" x14ac:dyDescent="0.2">
      <c r="A146" s="72"/>
      <c r="B146" s="77"/>
      <c r="C146" s="79"/>
      <c r="D146" s="91"/>
      <c r="E146" s="102" t="s">
        <v>243</v>
      </c>
      <c r="F146" s="103"/>
      <c r="G146" s="104"/>
      <c r="H146" s="89">
        <v>160</v>
      </c>
      <c r="I146" s="89">
        <v>160</v>
      </c>
      <c r="J146" s="89">
        <v>160</v>
      </c>
      <c r="K146" s="89">
        <v>100</v>
      </c>
      <c r="L146" s="22" t="s">
        <v>182</v>
      </c>
      <c r="M146" s="14"/>
      <c r="N146" s="22" t="s">
        <v>183</v>
      </c>
      <c r="O146" s="22" t="s">
        <v>34</v>
      </c>
      <c r="P146" s="23">
        <v>0.5</v>
      </c>
      <c r="Q146" s="23">
        <v>8.6999999999999993</v>
      </c>
      <c r="R146" s="37">
        <v>1740</v>
      </c>
    </row>
    <row r="147" spans="1:18" ht="31.5" x14ac:dyDescent="0.2">
      <c r="A147" s="72"/>
      <c r="B147" s="77"/>
      <c r="C147" s="79"/>
      <c r="D147" s="77"/>
      <c r="E147" s="105"/>
      <c r="F147" s="106"/>
      <c r="G147" s="107"/>
      <c r="H147" s="77"/>
      <c r="I147" s="77"/>
      <c r="J147" s="77"/>
      <c r="K147" s="77"/>
      <c r="L147" s="22" t="s">
        <v>184</v>
      </c>
      <c r="M147" s="35"/>
      <c r="N147" s="22" t="s">
        <v>185</v>
      </c>
      <c r="O147" s="22" t="s">
        <v>34</v>
      </c>
      <c r="P147" s="23">
        <v>-25</v>
      </c>
      <c r="Q147" s="23">
        <v>-32</v>
      </c>
      <c r="R147" s="37">
        <v>128</v>
      </c>
    </row>
    <row r="148" spans="1:18" ht="42" x14ac:dyDescent="0.2">
      <c r="A148" s="72"/>
      <c r="B148" s="77"/>
      <c r="C148" s="79"/>
      <c r="D148" s="77"/>
      <c r="E148" s="105"/>
      <c r="F148" s="106"/>
      <c r="G148" s="107"/>
      <c r="H148" s="77"/>
      <c r="I148" s="77"/>
      <c r="J148" s="77"/>
      <c r="K148" s="77"/>
      <c r="L148" s="22" t="s">
        <v>186</v>
      </c>
      <c r="M148" s="35"/>
      <c r="N148" s="22" t="s">
        <v>187</v>
      </c>
      <c r="O148" s="22" t="s">
        <v>34</v>
      </c>
      <c r="P148" s="23">
        <v>1000</v>
      </c>
      <c r="Q148" s="23">
        <v>0</v>
      </c>
      <c r="R148" s="37">
        <v>0</v>
      </c>
    </row>
    <row r="149" spans="1:18" ht="31.5" x14ac:dyDescent="0.2">
      <c r="A149" s="72"/>
      <c r="B149" s="77"/>
      <c r="C149" s="79"/>
      <c r="D149" s="90"/>
      <c r="E149" s="108"/>
      <c r="F149" s="109"/>
      <c r="G149" s="110"/>
      <c r="H149" s="90"/>
      <c r="I149" s="90"/>
      <c r="J149" s="90"/>
      <c r="K149" s="90"/>
      <c r="L149" s="22" t="s">
        <v>188</v>
      </c>
      <c r="M149" s="18"/>
      <c r="N149" s="22" t="s">
        <v>189</v>
      </c>
      <c r="O149" s="22" t="s">
        <v>27</v>
      </c>
      <c r="P149" s="23">
        <v>10</v>
      </c>
      <c r="Q149" s="23">
        <v>0</v>
      </c>
      <c r="R149" s="37">
        <v>0</v>
      </c>
    </row>
    <row r="150" spans="1:18" ht="12.75" hidden="1" customHeight="1" x14ac:dyDescent="0.2">
      <c r="A150" s="72"/>
      <c r="B150" s="77"/>
      <c r="C150" s="114"/>
      <c r="D150" s="115" t="s">
        <v>50</v>
      </c>
      <c r="E150" s="116"/>
      <c r="F150" s="116"/>
      <c r="G150" s="117"/>
      <c r="H150" s="84">
        <v>160</v>
      </c>
      <c r="I150" s="84">
        <v>160</v>
      </c>
      <c r="J150" s="84">
        <v>160</v>
      </c>
      <c r="K150" s="84">
        <v>100</v>
      </c>
      <c r="L150" s="121" t="s">
        <v>190</v>
      </c>
      <c r="M150" s="14"/>
      <c r="N150" s="121" t="s">
        <v>191</v>
      </c>
      <c r="O150" s="121" t="s">
        <v>34</v>
      </c>
      <c r="P150" s="122">
        <v>0.01</v>
      </c>
      <c r="Q150" s="122">
        <v>0</v>
      </c>
      <c r="R150" s="123">
        <v>0</v>
      </c>
    </row>
    <row r="151" spans="1:18" ht="47.25" customHeight="1" x14ac:dyDescent="0.2">
      <c r="A151" s="72"/>
      <c r="B151" s="77"/>
      <c r="C151" s="70"/>
      <c r="D151" s="118"/>
      <c r="E151" s="119"/>
      <c r="F151" s="119"/>
      <c r="G151" s="120"/>
      <c r="H151" s="70"/>
      <c r="I151" s="70"/>
      <c r="J151" s="70"/>
      <c r="K151" s="70"/>
      <c r="L151" s="70"/>
      <c r="M151" s="18"/>
      <c r="N151" s="70"/>
      <c r="O151" s="70"/>
      <c r="P151" s="70"/>
      <c r="Q151" s="70"/>
      <c r="R151" s="124"/>
    </row>
    <row r="152" spans="1:18" x14ac:dyDescent="0.2">
      <c r="A152" s="72"/>
      <c r="B152" s="77"/>
      <c r="C152" s="10" t="s">
        <v>44</v>
      </c>
      <c r="D152" s="51"/>
      <c r="E152" s="52"/>
      <c r="F152" s="53" t="s">
        <v>192</v>
      </c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4"/>
    </row>
    <row r="153" spans="1:18" x14ac:dyDescent="0.2">
      <c r="A153" s="72"/>
      <c r="B153" s="77"/>
      <c r="C153" s="78" t="s">
        <v>44</v>
      </c>
      <c r="D153" s="8" t="s">
        <v>193</v>
      </c>
      <c r="E153" s="9"/>
      <c r="F153" s="75" t="s">
        <v>194</v>
      </c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4"/>
    </row>
    <row r="154" spans="1:18" x14ac:dyDescent="0.2">
      <c r="A154" s="72"/>
      <c r="B154" s="77"/>
      <c r="C154" s="79"/>
      <c r="D154" s="76" t="s">
        <v>193</v>
      </c>
      <c r="E154" s="10" t="s">
        <v>38</v>
      </c>
      <c r="F154" s="53" t="s">
        <v>195</v>
      </c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4"/>
    </row>
    <row r="155" spans="1:18" x14ac:dyDescent="0.2">
      <c r="A155" s="72"/>
      <c r="B155" s="77"/>
      <c r="C155" s="79"/>
      <c r="D155" s="77"/>
      <c r="E155" s="69" t="s">
        <v>38</v>
      </c>
      <c r="F155" s="7" t="s">
        <v>55</v>
      </c>
      <c r="G155" s="7" t="s">
        <v>39</v>
      </c>
      <c r="H155" s="11">
        <v>94.2</v>
      </c>
      <c r="I155" s="11">
        <v>94.2</v>
      </c>
      <c r="J155" s="11">
        <v>94.1</v>
      </c>
      <c r="K155" s="11">
        <v>99.89</v>
      </c>
      <c r="L155" s="12"/>
      <c r="M155" s="67"/>
      <c r="N155" s="68"/>
      <c r="O155" s="12"/>
      <c r="P155" s="12"/>
      <c r="Q155" s="12"/>
      <c r="R155" s="33"/>
    </row>
    <row r="156" spans="1:18" x14ac:dyDescent="0.2">
      <c r="A156" s="72"/>
      <c r="B156" s="77"/>
      <c r="C156" s="79"/>
      <c r="D156" s="77"/>
      <c r="E156" s="70"/>
      <c r="F156" s="7" t="s">
        <v>55</v>
      </c>
      <c r="G156" s="7" t="s">
        <v>40</v>
      </c>
      <c r="H156" s="11">
        <v>5.2</v>
      </c>
      <c r="I156" s="11">
        <v>5.2</v>
      </c>
      <c r="J156" s="11">
        <v>4.4000000000000004</v>
      </c>
      <c r="K156" s="11">
        <v>84.62</v>
      </c>
      <c r="L156" s="12"/>
      <c r="M156" s="67"/>
      <c r="N156" s="68"/>
      <c r="O156" s="12"/>
      <c r="P156" s="12"/>
      <c r="Q156" s="12"/>
      <c r="R156" s="33"/>
    </row>
    <row r="157" spans="1:18" ht="21" x14ac:dyDescent="0.2">
      <c r="A157" s="72"/>
      <c r="B157" s="77"/>
      <c r="C157" s="79"/>
      <c r="D157" s="77"/>
      <c r="E157" s="80"/>
      <c r="F157" s="65" t="s">
        <v>42</v>
      </c>
      <c r="G157" s="81"/>
      <c r="H157" s="84">
        <v>99.4</v>
      </c>
      <c r="I157" s="84">
        <v>99.4</v>
      </c>
      <c r="J157" s="84">
        <v>98.5</v>
      </c>
      <c r="K157" s="84">
        <v>99.09</v>
      </c>
      <c r="L157" s="16" t="s">
        <v>196</v>
      </c>
      <c r="M157" s="14"/>
      <c r="N157" s="16" t="s">
        <v>197</v>
      </c>
      <c r="O157" s="16" t="s">
        <v>27</v>
      </c>
      <c r="P157" s="17">
        <v>300</v>
      </c>
      <c r="Q157" s="17">
        <v>300</v>
      </c>
      <c r="R157" s="34">
        <v>100</v>
      </c>
    </row>
    <row r="158" spans="1:18" ht="31.5" x14ac:dyDescent="0.2">
      <c r="A158" s="72"/>
      <c r="B158" s="77"/>
      <c r="C158" s="79"/>
      <c r="D158" s="77"/>
      <c r="E158" s="70"/>
      <c r="F158" s="82"/>
      <c r="G158" s="83"/>
      <c r="H158" s="70"/>
      <c r="I158" s="70"/>
      <c r="J158" s="70"/>
      <c r="K158" s="70"/>
      <c r="L158" s="16" t="s">
        <v>198</v>
      </c>
      <c r="M158" s="18"/>
      <c r="N158" s="16" t="s">
        <v>199</v>
      </c>
      <c r="O158" s="16" t="s">
        <v>27</v>
      </c>
      <c r="P158" s="17">
        <v>18</v>
      </c>
      <c r="Q158" s="17">
        <v>18</v>
      </c>
      <c r="R158" s="34">
        <v>100</v>
      </c>
    </row>
    <row r="159" spans="1:18" hidden="1" x14ac:dyDescent="0.2">
      <c r="A159" s="72"/>
      <c r="B159" s="77"/>
      <c r="C159" s="79"/>
      <c r="D159" s="77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6"/>
    </row>
    <row r="160" spans="1:18" x14ac:dyDescent="0.2">
      <c r="A160" s="72"/>
      <c r="B160" s="77"/>
      <c r="C160" s="79"/>
      <c r="D160" s="77"/>
      <c r="E160" s="10" t="s">
        <v>43</v>
      </c>
      <c r="F160" s="53" t="s">
        <v>200</v>
      </c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4"/>
    </row>
    <row r="161" spans="1:18" x14ac:dyDescent="0.2">
      <c r="A161" s="72"/>
      <c r="B161" s="77"/>
      <c r="C161" s="79"/>
      <c r="D161" s="77"/>
      <c r="E161" s="7" t="s">
        <v>43</v>
      </c>
      <c r="F161" s="7" t="s">
        <v>55</v>
      </c>
      <c r="G161" s="7" t="s">
        <v>39</v>
      </c>
      <c r="H161" s="11">
        <v>41.6</v>
      </c>
      <c r="I161" s="11">
        <v>41.6</v>
      </c>
      <c r="J161" s="11">
        <v>41.4</v>
      </c>
      <c r="K161" s="11">
        <v>99.52</v>
      </c>
      <c r="L161" s="12"/>
      <c r="M161" s="67"/>
      <c r="N161" s="68"/>
      <c r="O161" s="12"/>
      <c r="P161" s="12"/>
      <c r="Q161" s="12"/>
      <c r="R161" s="33"/>
    </row>
    <row r="162" spans="1:18" ht="31.5" x14ac:dyDescent="0.2">
      <c r="A162" s="72"/>
      <c r="B162" s="77"/>
      <c r="C162" s="79"/>
      <c r="D162" s="77"/>
      <c r="E162" s="13"/>
      <c r="F162" s="65" t="s">
        <v>42</v>
      </c>
      <c r="G162" s="66"/>
      <c r="H162" s="15">
        <v>41.6</v>
      </c>
      <c r="I162" s="15">
        <v>41.6</v>
      </c>
      <c r="J162" s="15">
        <v>41.4</v>
      </c>
      <c r="K162" s="15">
        <v>99.52</v>
      </c>
      <c r="L162" s="16" t="s">
        <v>201</v>
      </c>
      <c r="M162" s="4"/>
      <c r="N162" s="16" t="s">
        <v>202</v>
      </c>
      <c r="O162" s="16" t="s">
        <v>27</v>
      </c>
      <c r="P162" s="17">
        <v>108</v>
      </c>
      <c r="Q162" s="17">
        <v>184</v>
      </c>
      <c r="R162" s="34">
        <v>170.37</v>
      </c>
    </row>
    <row r="163" spans="1:18" ht="21" x14ac:dyDescent="0.2">
      <c r="A163" s="72"/>
      <c r="B163" s="77"/>
      <c r="C163" s="79"/>
      <c r="D163" s="20"/>
      <c r="E163" s="99" t="s">
        <v>243</v>
      </c>
      <c r="F163" s="100"/>
      <c r="G163" s="101"/>
      <c r="H163" s="21">
        <v>141</v>
      </c>
      <c r="I163" s="21">
        <v>141</v>
      </c>
      <c r="J163" s="21">
        <v>139.9</v>
      </c>
      <c r="K163" s="21">
        <v>99.22</v>
      </c>
      <c r="L163" s="22" t="s">
        <v>203</v>
      </c>
      <c r="M163" s="4"/>
      <c r="N163" s="22" t="s">
        <v>204</v>
      </c>
      <c r="O163" s="22" t="s">
        <v>27</v>
      </c>
      <c r="P163" s="23">
        <v>1860</v>
      </c>
      <c r="Q163" s="23">
        <v>1860</v>
      </c>
      <c r="R163" s="37">
        <v>100</v>
      </c>
    </row>
    <row r="164" spans="1:18" ht="12.75" customHeight="1" x14ac:dyDescent="0.2">
      <c r="A164" s="72"/>
      <c r="B164" s="77"/>
      <c r="C164" s="24"/>
      <c r="D164" s="111" t="s">
        <v>50</v>
      </c>
      <c r="E164" s="112"/>
      <c r="F164" s="112"/>
      <c r="G164" s="113"/>
      <c r="H164" s="15">
        <v>141</v>
      </c>
      <c r="I164" s="15">
        <v>141</v>
      </c>
      <c r="J164" s="15">
        <v>139.9</v>
      </c>
      <c r="K164" s="15">
        <v>99.22</v>
      </c>
      <c r="L164" s="16"/>
      <c r="M164" s="4"/>
      <c r="N164" s="16"/>
      <c r="O164" s="16"/>
      <c r="P164" s="19"/>
      <c r="Q164" s="19"/>
      <c r="R164" s="38"/>
    </row>
    <row r="165" spans="1:18" ht="23.25" customHeight="1" x14ac:dyDescent="0.2">
      <c r="A165" s="72"/>
      <c r="B165" s="77"/>
      <c r="C165" s="10" t="s">
        <v>45</v>
      </c>
      <c r="D165" s="51"/>
      <c r="E165" s="52"/>
      <c r="F165" s="53" t="s">
        <v>205</v>
      </c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4"/>
    </row>
    <row r="166" spans="1:18" x14ac:dyDescent="0.2">
      <c r="A166" s="72"/>
      <c r="B166" s="77"/>
      <c r="C166" s="78" t="s">
        <v>45</v>
      </c>
      <c r="D166" s="8" t="s">
        <v>38</v>
      </c>
      <c r="E166" s="9"/>
      <c r="F166" s="75" t="s">
        <v>206</v>
      </c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4"/>
    </row>
    <row r="167" spans="1:18" x14ac:dyDescent="0.2">
      <c r="A167" s="72"/>
      <c r="B167" s="77"/>
      <c r="C167" s="79"/>
      <c r="D167" s="76" t="s">
        <v>38</v>
      </c>
      <c r="E167" s="10" t="s">
        <v>38</v>
      </c>
      <c r="F167" s="53" t="s">
        <v>207</v>
      </c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4"/>
    </row>
    <row r="168" spans="1:18" x14ac:dyDescent="0.2">
      <c r="A168" s="72"/>
      <c r="B168" s="77"/>
      <c r="C168" s="79"/>
      <c r="D168" s="77"/>
      <c r="E168" s="7" t="s">
        <v>38</v>
      </c>
      <c r="F168" s="7" t="s">
        <v>51</v>
      </c>
      <c r="G168" s="7" t="s">
        <v>39</v>
      </c>
      <c r="H168" s="11">
        <v>118.3</v>
      </c>
      <c r="I168" s="11">
        <v>118.3</v>
      </c>
      <c r="J168" s="11">
        <v>0.3</v>
      </c>
      <c r="K168" s="11">
        <v>0.25</v>
      </c>
      <c r="L168" s="12"/>
      <c r="M168" s="67"/>
      <c r="N168" s="68"/>
      <c r="O168" s="12"/>
      <c r="P168" s="12"/>
      <c r="Q168" s="12"/>
      <c r="R168" s="33"/>
    </row>
    <row r="169" spans="1:18" x14ac:dyDescent="0.2">
      <c r="A169" s="72"/>
      <c r="B169" s="77"/>
      <c r="C169" s="79"/>
      <c r="D169" s="77"/>
      <c r="E169" s="13"/>
      <c r="F169" s="65" t="s">
        <v>42</v>
      </c>
      <c r="G169" s="66"/>
      <c r="H169" s="15">
        <v>118.3</v>
      </c>
      <c r="I169" s="15">
        <v>118.3</v>
      </c>
      <c r="J169" s="15">
        <v>0.3</v>
      </c>
      <c r="K169" s="15">
        <v>0.25</v>
      </c>
      <c r="L169" s="16" t="s">
        <v>208</v>
      </c>
      <c r="M169" s="4"/>
      <c r="N169" s="16" t="s">
        <v>209</v>
      </c>
      <c r="O169" s="16" t="s">
        <v>27</v>
      </c>
      <c r="P169" s="17">
        <v>4</v>
      </c>
      <c r="Q169" s="17">
        <v>8</v>
      </c>
      <c r="R169" s="34">
        <v>200</v>
      </c>
    </row>
    <row r="170" spans="1:18" x14ac:dyDescent="0.2">
      <c r="A170" s="72"/>
      <c r="B170" s="77"/>
      <c r="C170" s="79"/>
      <c r="D170" s="20"/>
      <c r="E170" s="99" t="s">
        <v>243</v>
      </c>
      <c r="F170" s="100"/>
      <c r="G170" s="101"/>
      <c r="H170" s="21">
        <v>118.3</v>
      </c>
      <c r="I170" s="21">
        <v>118.3</v>
      </c>
      <c r="J170" s="21">
        <v>0.3</v>
      </c>
      <c r="K170" s="21">
        <v>0.25</v>
      </c>
      <c r="L170" s="22" t="s">
        <v>210</v>
      </c>
      <c r="M170" s="4"/>
      <c r="N170" s="22" t="s">
        <v>211</v>
      </c>
      <c r="O170" s="22" t="s">
        <v>34</v>
      </c>
      <c r="P170" s="23">
        <v>95</v>
      </c>
      <c r="Q170" s="23">
        <v>0</v>
      </c>
      <c r="R170" s="37">
        <v>0</v>
      </c>
    </row>
    <row r="171" spans="1:18" ht="12.75" customHeight="1" x14ac:dyDescent="0.2">
      <c r="A171" s="72"/>
      <c r="B171" s="77"/>
      <c r="C171" s="24"/>
      <c r="D171" s="111" t="s">
        <v>50</v>
      </c>
      <c r="E171" s="112"/>
      <c r="F171" s="112"/>
      <c r="G171" s="113"/>
      <c r="H171" s="15">
        <v>118.3</v>
      </c>
      <c r="I171" s="15">
        <v>118.3</v>
      </c>
      <c r="J171" s="15">
        <v>0.3</v>
      </c>
      <c r="K171" s="15">
        <v>0.25</v>
      </c>
      <c r="L171" s="16"/>
      <c r="M171" s="4"/>
      <c r="N171" s="16"/>
      <c r="O171" s="16"/>
      <c r="P171" s="19"/>
      <c r="Q171" s="19"/>
      <c r="R171" s="38"/>
    </row>
    <row r="172" spans="1:18" x14ac:dyDescent="0.2">
      <c r="A172" s="72"/>
      <c r="B172" s="77"/>
      <c r="C172" s="10" t="s">
        <v>48</v>
      </c>
      <c r="D172" s="51"/>
      <c r="E172" s="52"/>
      <c r="F172" s="53" t="s">
        <v>212</v>
      </c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4"/>
    </row>
    <row r="173" spans="1:18" x14ac:dyDescent="0.2">
      <c r="A173" s="72"/>
      <c r="B173" s="77"/>
      <c r="C173" s="78" t="s">
        <v>48</v>
      </c>
      <c r="D173" s="8" t="s">
        <v>38</v>
      </c>
      <c r="E173" s="9"/>
      <c r="F173" s="75" t="s">
        <v>213</v>
      </c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4"/>
    </row>
    <row r="174" spans="1:18" x14ac:dyDescent="0.2">
      <c r="A174" s="72"/>
      <c r="B174" s="77"/>
      <c r="C174" s="79"/>
      <c r="D174" s="76" t="s">
        <v>38</v>
      </c>
      <c r="E174" s="10" t="s">
        <v>38</v>
      </c>
      <c r="F174" s="53" t="s">
        <v>214</v>
      </c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4"/>
    </row>
    <row r="175" spans="1:18" x14ac:dyDescent="0.2">
      <c r="A175" s="72"/>
      <c r="B175" s="77"/>
      <c r="C175" s="79"/>
      <c r="D175" s="77"/>
      <c r="E175" s="7" t="s">
        <v>38</v>
      </c>
      <c r="F175" s="7" t="s">
        <v>51</v>
      </c>
      <c r="G175" s="7" t="s">
        <v>39</v>
      </c>
      <c r="H175" s="11">
        <v>55</v>
      </c>
      <c r="I175" s="11">
        <v>55</v>
      </c>
      <c r="J175" s="11">
        <v>55</v>
      </c>
      <c r="K175" s="11">
        <v>100</v>
      </c>
      <c r="L175" s="12"/>
      <c r="M175" s="67"/>
      <c r="N175" s="68"/>
      <c r="O175" s="12"/>
      <c r="P175" s="12"/>
      <c r="Q175" s="12"/>
      <c r="R175" s="33"/>
    </row>
    <row r="176" spans="1:18" ht="21" x14ac:dyDescent="0.2">
      <c r="A176" s="72"/>
      <c r="B176" s="77"/>
      <c r="C176" s="79"/>
      <c r="D176" s="77"/>
      <c r="E176" s="13"/>
      <c r="F176" s="65" t="s">
        <v>42</v>
      </c>
      <c r="G176" s="66"/>
      <c r="H176" s="15">
        <v>55</v>
      </c>
      <c r="I176" s="15">
        <v>55</v>
      </c>
      <c r="J176" s="15">
        <v>55</v>
      </c>
      <c r="K176" s="15">
        <v>100</v>
      </c>
      <c r="L176" s="16" t="s">
        <v>215</v>
      </c>
      <c r="M176" s="4"/>
      <c r="N176" s="16" t="s">
        <v>216</v>
      </c>
      <c r="O176" s="16" t="s">
        <v>242</v>
      </c>
      <c r="P176" s="17">
        <v>7000</v>
      </c>
      <c r="Q176" s="47">
        <v>2623</v>
      </c>
      <c r="R176" s="48">
        <v>37.47</v>
      </c>
    </row>
    <row r="177" spans="1:18" x14ac:dyDescent="0.2">
      <c r="A177" s="72"/>
      <c r="B177" s="77"/>
      <c r="C177" s="79"/>
      <c r="D177" s="20"/>
      <c r="E177" s="99" t="s">
        <v>243</v>
      </c>
      <c r="F177" s="100"/>
      <c r="G177" s="101"/>
      <c r="H177" s="21">
        <v>55</v>
      </c>
      <c r="I177" s="21">
        <v>55</v>
      </c>
      <c r="J177" s="21">
        <v>55</v>
      </c>
      <c r="K177" s="21">
        <v>100</v>
      </c>
      <c r="L177" s="22" t="s">
        <v>125</v>
      </c>
      <c r="M177" s="4"/>
      <c r="N177" s="22" t="s">
        <v>217</v>
      </c>
      <c r="O177" s="22" t="s">
        <v>34</v>
      </c>
      <c r="P177" s="23">
        <v>100</v>
      </c>
      <c r="Q177" s="23">
        <v>100</v>
      </c>
      <c r="R177" s="37">
        <v>100</v>
      </c>
    </row>
    <row r="178" spans="1:18" ht="12.75" customHeight="1" x14ac:dyDescent="0.2">
      <c r="A178" s="72"/>
      <c r="B178" s="77"/>
      <c r="C178" s="24"/>
      <c r="D178" s="111" t="s">
        <v>50</v>
      </c>
      <c r="E178" s="112"/>
      <c r="F178" s="112"/>
      <c r="G178" s="113"/>
      <c r="H178" s="15">
        <v>55</v>
      </c>
      <c r="I178" s="15">
        <v>55</v>
      </c>
      <c r="J178" s="15">
        <v>55</v>
      </c>
      <c r="K178" s="15">
        <v>100</v>
      </c>
      <c r="L178" s="16"/>
      <c r="M178" s="4"/>
      <c r="N178" s="16"/>
      <c r="O178" s="16"/>
      <c r="P178" s="19"/>
      <c r="Q178" s="19"/>
      <c r="R178" s="38"/>
    </row>
    <row r="179" spans="1:18" hidden="1" x14ac:dyDescent="0.2">
      <c r="A179" s="72"/>
      <c r="B179" s="77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6"/>
    </row>
    <row r="180" spans="1:18" x14ac:dyDescent="0.2">
      <c r="A180" s="72"/>
      <c r="B180" s="77"/>
      <c r="C180" s="10" t="s">
        <v>49</v>
      </c>
      <c r="D180" s="51"/>
      <c r="E180" s="52"/>
      <c r="F180" s="53" t="s">
        <v>218</v>
      </c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4"/>
    </row>
    <row r="181" spans="1:18" x14ac:dyDescent="0.2">
      <c r="A181" s="72"/>
      <c r="B181" s="77"/>
      <c r="C181" s="78" t="s">
        <v>49</v>
      </c>
      <c r="D181" s="8" t="s">
        <v>38</v>
      </c>
      <c r="E181" s="9"/>
      <c r="F181" s="75" t="s">
        <v>219</v>
      </c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4"/>
    </row>
    <row r="182" spans="1:18" x14ac:dyDescent="0.2">
      <c r="A182" s="72"/>
      <c r="B182" s="77"/>
      <c r="C182" s="79"/>
      <c r="D182" s="76" t="s">
        <v>38</v>
      </c>
      <c r="E182" s="10" t="s">
        <v>38</v>
      </c>
      <c r="F182" s="53" t="s">
        <v>220</v>
      </c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4"/>
    </row>
    <row r="183" spans="1:18" x14ac:dyDescent="0.2">
      <c r="A183" s="72"/>
      <c r="B183" s="77"/>
      <c r="C183" s="79"/>
      <c r="D183" s="77"/>
      <c r="E183" s="7" t="s">
        <v>38</v>
      </c>
      <c r="F183" s="7" t="s">
        <v>51</v>
      </c>
      <c r="G183" s="7" t="s">
        <v>39</v>
      </c>
      <c r="H183" s="11">
        <v>4</v>
      </c>
      <c r="I183" s="11">
        <v>4</v>
      </c>
      <c r="J183" s="11">
        <v>4</v>
      </c>
      <c r="K183" s="11">
        <v>100</v>
      </c>
      <c r="L183" s="12"/>
      <c r="M183" s="67"/>
      <c r="N183" s="68"/>
      <c r="O183" s="12"/>
      <c r="P183" s="12"/>
      <c r="Q183" s="12"/>
      <c r="R183" s="33"/>
    </row>
    <row r="184" spans="1:18" ht="31.5" x14ac:dyDescent="0.2">
      <c r="A184" s="72"/>
      <c r="B184" s="77"/>
      <c r="C184" s="79"/>
      <c r="D184" s="77"/>
      <c r="E184" s="13"/>
      <c r="F184" s="65" t="s">
        <v>42</v>
      </c>
      <c r="G184" s="66"/>
      <c r="H184" s="15">
        <v>4</v>
      </c>
      <c r="I184" s="15">
        <v>4</v>
      </c>
      <c r="J184" s="15">
        <v>4</v>
      </c>
      <c r="K184" s="15">
        <v>100</v>
      </c>
      <c r="L184" s="16" t="s">
        <v>221</v>
      </c>
      <c r="M184" s="4"/>
      <c r="N184" s="16" t="s">
        <v>222</v>
      </c>
      <c r="O184" s="16" t="s">
        <v>27</v>
      </c>
      <c r="P184" s="17">
        <v>100</v>
      </c>
      <c r="Q184" s="17">
        <v>100</v>
      </c>
      <c r="R184" s="34">
        <v>100</v>
      </c>
    </row>
    <row r="185" spans="1:18" ht="31.5" x14ac:dyDescent="0.2">
      <c r="A185" s="72"/>
      <c r="B185" s="77"/>
      <c r="C185" s="79"/>
      <c r="D185" s="20"/>
      <c r="E185" s="99" t="s">
        <v>243</v>
      </c>
      <c r="F185" s="100"/>
      <c r="G185" s="101"/>
      <c r="H185" s="21">
        <v>4</v>
      </c>
      <c r="I185" s="21">
        <v>4</v>
      </c>
      <c r="J185" s="21">
        <v>4</v>
      </c>
      <c r="K185" s="21">
        <v>100</v>
      </c>
      <c r="L185" s="22" t="s">
        <v>223</v>
      </c>
      <c r="M185" s="4"/>
      <c r="N185" s="22" t="s">
        <v>224</v>
      </c>
      <c r="O185" s="22" t="s">
        <v>34</v>
      </c>
      <c r="P185" s="23">
        <v>70</v>
      </c>
      <c r="Q185" s="23">
        <v>70</v>
      </c>
      <c r="R185" s="37">
        <v>100</v>
      </c>
    </row>
    <row r="186" spans="1:18" hidden="1" x14ac:dyDescent="0.2">
      <c r="A186" s="72"/>
      <c r="B186" s="77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6"/>
    </row>
    <row r="187" spans="1:18" ht="12.75" customHeight="1" x14ac:dyDescent="0.2">
      <c r="A187" s="72"/>
      <c r="B187" s="77"/>
      <c r="C187" s="24"/>
      <c r="D187" s="111" t="s">
        <v>50</v>
      </c>
      <c r="E187" s="112"/>
      <c r="F187" s="112"/>
      <c r="G187" s="113"/>
      <c r="H187" s="15">
        <v>4</v>
      </c>
      <c r="I187" s="15">
        <v>4</v>
      </c>
      <c r="J187" s="15">
        <v>4</v>
      </c>
      <c r="K187" s="15">
        <v>100</v>
      </c>
      <c r="L187" s="16"/>
      <c r="M187" s="4"/>
      <c r="N187" s="16"/>
      <c r="O187" s="16"/>
      <c r="P187" s="19"/>
      <c r="Q187" s="19"/>
      <c r="R187" s="38"/>
    </row>
    <row r="188" spans="1:18" x14ac:dyDescent="0.2">
      <c r="A188" s="72"/>
      <c r="B188" s="77"/>
      <c r="C188" s="10" t="s">
        <v>52</v>
      </c>
      <c r="D188" s="51"/>
      <c r="E188" s="52"/>
      <c r="F188" s="53" t="s">
        <v>225</v>
      </c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4"/>
    </row>
    <row r="189" spans="1:18" x14ac:dyDescent="0.2">
      <c r="A189" s="72"/>
      <c r="B189" s="77"/>
      <c r="C189" s="78" t="s">
        <v>52</v>
      </c>
      <c r="D189" s="8" t="s">
        <v>38</v>
      </c>
      <c r="E189" s="9"/>
      <c r="F189" s="75" t="s">
        <v>226</v>
      </c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4"/>
    </row>
    <row r="190" spans="1:18" x14ac:dyDescent="0.2">
      <c r="A190" s="72"/>
      <c r="B190" s="77"/>
      <c r="C190" s="79"/>
      <c r="D190" s="76" t="s">
        <v>38</v>
      </c>
      <c r="E190" s="10" t="s">
        <v>38</v>
      </c>
      <c r="F190" s="53" t="s">
        <v>227</v>
      </c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4"/>
    </row>
    <row r="191" spans="1:18" x14ac:dyDescent="0.2">
      <c r="A191" s="72"/>
      <c r="B191" s="77"/>
      <c r="C191" s="79"/>
      <c r="D191" s="77"/>
      <c r="E191" s="7" t="s">
        <v>38</v>
      </c>
      <c r="F191" s="7" t="s">
        <v>51</v>
      </c>
      <c r="G191" s="7" t="s">
        <v>39</v>
      </c>
      <c r="H191" s="11">
        <v>40</v>
      </c>
      <c r="I191" s="11">
        <v>40</v>
      </c>
      <c r="J191" s="11">
        <v>0</v>
      </c>
      <c r="K191" s="11">
        <v>0</v>
      </c>
      <c r="L191" s="12"/>
      <c r="M191" s="67"/>
      <c r="N191" s="68"/>
      <c r="O191" s="12"/>
      <c r="P191" s="12"/>
      <c r="Q191" s="12"/>
      <c r="R191" s="33"/>
    </row>
    <row r="192" spans="1:18" ht="21" x14ac:dyDescent="0.2">
      <c r="A192" s="72"/>
      <c r="B192" s="77"/>
      <c r="C192" s="79"/>
      <c r="D192" s="77"/>
      <c r="E192" s="80"/>
      <c r="F192" s="65" t="s">
        <v>42</v>
      </c>
      <c r="G192" s="81"/>
      <c r="H192" s="84">
        <v>40</v>
      </c>
      <c r="I192" s="84">
        <v>40</v>
      </c>
      <c r="J192" s="84">
        <v>0</v>
      </c>
      <c r="K192" s="84">
        <v>0</v>
      </c>
      <c r="L192" s="16" t="s">
        <v>228</v>
      </c>
      <c r="M192" s="14"/>
      <c r="N192" s="16" t="s">
        <v>229</v>
      </c>
      <c r="O192" s="16" t="s">
        <v>242</v>
      </c>
      <c r="P192" s="17">
        <v>6645</v>
      </c>
      <c r="Q192" s="17">
        <v>0</v>
      </c>
      <c r="R192" s="34">
        <v>0</v>
      </c>
    </row>
    <row r="193" spans="1:18" ht="21" x14ac:dyDescent="0.2">
      <c r="A193" s="72"/>
      <c r="B193" s="77"/>
      <c r="C193" s="79"/>
      <c r="D193" s="77"/>
      <c r="E193" s="79"/>
      <c r="F193" s="87"/>
      <c r="G193" s="88"/>
      <c r="H193" s="79"/>
      <c r="I193" s="79"/>
      <c r="J193" s="79"/>
      <c r="K193" s="79"/>
      <c r="L193" s="16" t="s">
        <v>230</v>
      </c>
      <c r="M193" s="35"/>
      <c r="N193" s="16" t="s">
        <v>231</v>
      </c>
      <c r="O193" s="16" t="s">
        <v>242</v>
      </c>
      <c r="P193" s="17">
        <v>3322</v>
      </c>
      <c r="Q193" s="17">
        <v>0</v>
      </c>
      <c r="R193" s="34">
        <v>0</v>
      </c>
    </row>
    <row r="194" spans="1:18" ht="21" x14ac:dyDescent="0.2">
      <c r="A194" s="72"/>
      <c r="B194" s="77"/>
      <c r="C194" s="79"/>
      <c r="D194" s="77"/>
      <c r="E194" s="79"/>
      <c r="F194" s="87"/>
      <c r="G194" s="88"/>
      <c r="H194" s="79"/>
      <c r="I194" s="79"/>
      <c r="J194" s="79"/>
      <c r="K194" s="79"/>
      <c r="L194" s="16" t="s">
        <v>232</v>
      </c>
      <c r="M194" s="35"/>
      <c r="N194" s="16" t="s">
        <v>233</v>
      </c>
      <c r="O194" s="16" t="s">
        <v>242</v>
      </c>
      <c r="P194" s="17">
        <v>12045</v>
      </c>
      <c r="Q194" s="17">
        <v>0</v>
      </c>
      <c r="R194" s="34">
        <v>0</v>
      </c>
    </row>
    <row r="195" spans="1:18" ht="23.25" customHeight="1" x14ac:dyDescent="0.2">
      <c r="A195" s="72"/>
      <c r="B195" s="77"/>
      <c r="C195" s="79"/>
      <c r="D195" s="77"/>
      <c r="E195" s="79"/>
      <c r="F195" s="87"/>
      <c r="G195" s="88"/>
      <c r="H195" s="79"/>
      <c r="I195" s="79"/>
      <c r="J195" s="79"/>
      <c r="K195" s="79"/>
      <c r="L195" s="16" t="s">
        <v>234</v>
      </c>
      <c r="M195" s="35"/>
      <c r="N195" s="16" t="s">
        <v>235</v>
      </c>
      <c r="O195" s="16" t="s">
        <v>242</v>
      </c>
      <c r="P195" s="17">
        <v>1384</v>
      </c>
      <c r="Q195" s="17">
        <v>0</v>
      </c>
      <c r="R195" s="34">
        <v>0</v>
      </c>
    </row>
    <row r="196" spans="1:18" ht="27.75" customHeight="1" x14ac:dyDescent="0.2">
      <c r="A196" s="72"/>
      <c r="B196" s="77"/>
      <c r="C196" s="79"/>
      <c r="D196" s="77"/>
      <c r="E196" s="79"/>
      <c r="F196" s="87"/>
      <c r="G196" s="88"/>
      <c r="H196" s="79"/>
      <c r="I196" s="79"/>
      <c r="J196" s="79"/>
      <c r="K196" s="79"/>
      <c r="L196" s="16" t="s">
        <v>236</v>
      </c>
      <c r="M196" s="35"/>
      <c r="N196" s="16" t="s">
        <v>237</v>
      </c>
      <c r="O196" s="16" t="s">
        <v>242</v>
      </c>
      <c r="P196" s="17">
        <v>16614</v>
      </c>
      <c r="Q196" s="17">
        <v>0</v>
      </c>
      <c r="R196" s="34">
        <v>0</v>
      </c>
    </row>
    <row r="197" spans="1:18" ht="21" customHeight="1" x14ac:dyDescent="0.2">
      <c r="A197" s="72"/>
      <c r="B197" s="77"/>
      <c r="C197" s="79"/>
      <c r="D197" s="77"/>
      <c r="E197" s="70"/>
      <c r="F197" s="82"/>
      <c r="G197" s="83"/>
      <c r="H197" s="70"/>
      <c r="I197" s="70"/>
      <c r="J197" s="70"/>
      <c r="K197" s="70"/>
      <c r="L197" s="16" t="s">
        <v>238</v>
      </c>
      <c r="M197" s="18"/>
      <c r="N197" s="16" t="s">
        <v>239</v>
      </c>
      <c r="O197" s="16" t="s">
        <v>27</v>
      </c>
      <c r="P197" s="17">
        <v>3</v>
      </c>
      <c r="Q197" s="17">
        <v>0</v>
      </c>
      <c r="R197" s="34">
        <v>0</v>
      </c>
    </row>
    <row r="198" spans="1:18" hidden="1" x14ac:dyDescent="0.2">
      <c r="A198" s="72"/>
      <c r="B198" s="77"/>
      <c r="C198" s="79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6"/>
    </row>
    <row r="199" spans="1:18" ht="21" x14ac:dyDescent="0.2">
      <c r="A199" s="72"/>
      <c r="B199" s="77"/>
      <c r="C199" s="79"/>
      <c r="D199" s="20"/>
      <c r="E199" s="99" t="s">
        <v>243</v>
      </c>
      <c r="F199" s="100"/>
      <c r="G199" s="101"/>
      <c r="H199" s="21">
        <v>40</v>
      </c>
      <c r="I199" s="21">
        <v>40</v>
      </c>
      <c r="J199" s="21">
        <v>0</v>
      </c>
      <c r="K199" s="21">
        <v>0</v>
      </c>
      <c r="L199" s="22" t="s">
        <v>240</v>
      </c>
      <c r="M199" s="4"/>
      <c r="N199" s="22" t="s">
        <v>241</v>
      </c>
      <c r="O199" s="22" t="s">
        <v>27</v>
      </c>
      <c r="P199" s="23">
        <v>3</v>
      </c>
      <c r="Q199" s="23">
        <v>0</v>
      </c>
      <c r="R199" s="37">
        <v>0</v>
      </c>
    </row>
    <row r="200" spans="1:18" ht="12.75" customHeight="1" x14ac:dyDescent="0.2">
      <c r="A200" s="72"/>
      <c r="B200" s="77"/>
      <c r="C200" s="24"/>
      <c r="D200" s="111" t="s">
        <v>50</v>
      </c>
      <c r="E200" s="112"/>
      <c r="F200" s="112"/>
      <c r="G200" s="113"/>
      <c r="H200" s="15">
        <v>40</v>
      </c>
      <c r="I200" s="15">
        <v>40</v>
      </c>
      <c r="J200" s="15">
        <v>0</v>
      </c>
      <c r="K200" s="15">
        <v>0</v>
      </c>
      <c r="L200" s="16"/>
      <c r="M200" s="4"/>
      <c r="N200" s="16"/>
      <c r="O200" s="16"/>
      <c r="P200" s="19"/>
      <c r="Q200" s="19"/>
      <c r="R200" s="38"/>
    </row>
    <row r="201" spans="1:18" hidden="1" x14ac:dyDescent="0.2">
      <c r="A201" s="72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6"/>
    </row>
    <row r="202" spans="1:18" ht="13.5" customHeight="1" thickBot="1" x14ac:dyDescent="0.25">
      <c r="A202" s="73"/>
      <c r="B202" s="39"/>
      <c r="C202" s="125" t="s">
        <v>53</v>
      </c>
      <c r="D202" s="126"/>
      <c r="E202" s="126"/>
      <c r="F202" s="126"/>
      <c r="G202" s="127"/>
      <c r="H202" s="40">
        <f>H129+H150+H164+H171+H178+H187+H200</f>
        <v>9770.5</v>
      </c>
      <c r="I202" s="40">
        <f>I52+I88+I101+I112+I117+I128+I146+I163+I170+I177+I185+I199</f>
        <v>9770.5</v>
      </c>
      <c r="J202" s="40">
        <f>J129+J150+J164+J171+J178+J187+J200</f>
        <v>9478.0999999999967</v>
      </c>
      <c r="K202" s="40">
        <v>97.01</v>
      </c>
      <c r="L202" s="41"/>
      <c r="M202" s="42"/>
      <c r="N202" s="41"/>
      <c r="O202" s="41"/>
      <c r="P202" s="43"/>
      <c r="Q202" s="43"/>
      <c r="R202" s="44"/>
    </row>
    <row r="203" spans="1:18" ht="409.6" hidden="1" customHeight="1" x14ac:dyDescent="0.2"/>
  </sheetData>
  <mergeCells count="282">
    <mergeCell ref="E88:G88"/>
    <mergeCell ref="E52:G55"/>
    <mergeCell ref="C202:G202"/>
    <mergeCell ref="D200:G200"/>
    <mergeCell ref="E199:G199"/>
    <mergeCell ref="D187:G187"/>
    <mergeCell ref="E185:G185"/>
    <mergeCell ref="D178:G178"/>
    <mergeCell ref="C189:C199"/>
    <mergeCell ref="F189:R189"/>
    <mergeCell ref="J192:J197"/>
    <mergeCell ref="K192:K197"/>
    <mergeCell ref="D190:D197"/>
    <mergeCell ref="F190:R190"/>
    <mergeCell ref="M191:N191"/>
    <mergeCell ref="E192:E197"/>
    <mergeCell ref="F192:G197"/>
    <mergeCell ref="H192:H197"/>
    <mergeCell ref="I192:I197"/>
    <mergeCell ref="D188:E188"/>
    <mergeCell ref="F188:R188"/>
    <mergeCell ref="C181:C185"/>
    <mergeCell ref="F181:R181"/>
    <mergeCell ref="D182:D184"/>
    <mergeCell ref="C166:C170"/>
    <mergeCell ref="F166:R166"/>
    <mergeCell ref="D167:D169"/>
    <mergeCell ref="F167:R167"/>
    <mergeCell ref="M168:N168"/>
    <mergeCell ref="F169:G169"/>
    <mergeCell ref="F182:R182"/>
    <mergeCell ref="M183:N183"/>
    <mergeCell ref="F184:G184"/>
    <mergeCell ref="D180:E180"/>
    <mergeCell ref="F180:R180"/>
    <mergeCell ref="E177:G177"/>
    <mergeCell ref="C173:C177"/>
    <mergeCell ref="F173:R173"/>
    <mergeCell ref="D174:D176"/>
    <mergeCell ref="F174:R174"/>
    <mergeCell ref="M175:N175"/>
    <mergeCell ref="F176:G176"/>
    <mergeCell ref="D165:E165"/>
    <mergeCell ref="F165:R165"/>
    <mergeCell ref="E163:G163"/>
    <mergeCell ref="D164:G164"/>
    <mergeCell ref="M161:N161"/>
    <mergeCell ref="F162:G162"/>
    <mergeCell ref="D172:E172"/>
    <mergeCell ref="F172:R172"/>
    <mergeCell ref="E170:G170"/>
    <mergeCell ref="D171:G171"/>
    <mergeCell ref="C153:C163"/>
    <mergeCell ref="F153:R153"/>
    <mergeCell ref="D154:D162"/>
    <mergeCell ref="F154:R154"/>
    <mergeCell ref="E155:E156"/>
    <mergeCell ref="M155:N155"/>
    <mergeCell ref="M156:N156"/>
    <mergeCell ref="F160:R160"/>
    <mergeCell ref="E157:E158"/>
    <mergeCell ref="F157:G158"/>
    <mergeCell ref="H157:H158"/>
    <mergeCell ref="I157:I158"/>
    <mergeCell ref="J157:J158"/>
    <mergeCell ref="K157:K158"/>
    <mergeCell ref="D152:E152"/>
    <mergeCell ref="F152:R152"/>
    <mergeCell ref="N150:N151"/>
    <mergeCell ref="O150:O151"/>
    <mergeCell ref="P150:P151"/>
    <mergeCell ref="Q150:Q151"/>
    <mergeCell ref="R150:R151"/>
    <mergeCell ref="K150:K151"/>
    <mergeCell ref="L150:L151"/>
    <mergeCell ref="C150:C151"/>
    <mergeCell ref="H150:H151"/>
    <mergeCell ref="I150:I151"/>
    <mergeCell ref="J150:J151"/>
    <mergeCell ref="D150:G151"/>
    <mergeCell ref="K146:K149"/>
    <mergeCell ref="D146:D149"/>
    <mergeCell ref="H146:H149"/>
    <mergeCell ref="I146:I149"/>
    <mergeCell ref="J146:J149"/>
    <mergeCell ref="E146:G149"/>
    <mergeCell ref="F135:R135"/>
    <mergeCell ref="M136:N136"/>
    <mergeCell ref="F137:G137"/>
    <mergeCell ref="C131:C149"/>
    <mergeCell ref="F131:R131"/>
    <mergeCell ref="D132:D145"/>
    <mergeCell ref="F132:R132"/>
    <mergeCell ref="M133:N133"/>
    <mergeCell ref="F134:G134"/>
    <mergeCell ref="F143:R143"/>
    <mergeCell ref="M144:N144"/>
    <mergeCell ref="F145:G145"/>
    <mergeCell ref="K141:K142"/>
    <mergeCell ref="F139:R139"/>
    <mergeCell ref="M140:N140"/>
    <mergeCell ref="E141:E142"/>
    <mergeCell ref="F141:G142"/>
    <mergeCell ref="H141:H142"/>
    <mergeCell ref="I141:I142"/>
    <mergeCell ref="J141:J142"/>
    <mergeCell ref="K125:K127"/>
    <mergeCell ref="D120:D127"/>
    <mergeCell ref="F120:R120"/>
    <mergeCell ref="M121:N121"/>
    <mergeCell ref="F122:G122"/>
    <mergeCell ref="F123:R123"/>
    <mergeCell ref="M124:N124"/>
    <mergeCell ref="D130:E130"/>
    <mergeCell ref="F130:R130"/>
    <mergeCell ref="D129:G129"/>
    <mergeCell ref="E128:G128"/>
    <mergeCell ref="E125:E127"/>
    <mergeCell ref="F125:G127"/>
    <mergeCell ref="H125:H127"/>
    <mergeCell ref="I125:I127"/>
    <mergeCell ref="J125:J127"/>
    <mergeCell ref="F116:G116"/>
    <mergeCell ref="F119:R119"/>
    <mergeCell ref="E117:G117"/>
    <mergeCell ref="F110:G110"/>
    <mergeCell ref="F113:R113"/>
    <mergeCell ref="E112:G112"/>
    <mergeCell ref="D101:D103"/>
    <mergeCell ref="H101:H103"/>
    <mergeCell ref="I101:I103"/>
    <mergeCell ref="J101:J103"/>
    <mergeCell ref="E101:G103"/>
    <mergeCell ref="M109:N109"/>
    <mergeCell ref="F105:R105"/>
    <mergeCell ref="D106:D110"/>
    <mergeCell ref="F106:R106"/>
    <mergeCell ref="E107:E109"/>
    <mergeCell ref="D114:D116"/>
    <mergeCell ref="F114:R114"/>
    <mergeCell ref="M115:N115"/>
    <mergeCell ref="K101:K103"/>
    <mergeCell ref="I94:I95"/>
    <mergeCell ref="J94:J95"/>
    <mergeCell ref="K94:K95"/>
    <mergeCell ref="K99:K100"/>
    <mergeCell ref="F97:R97"/>
    <mergeCell ref="M98:N98"/>
    <mergeCell ref="M107:N107"/>
    <mergeCell ref="M108:N108"/>
    <mergeCell ref="M92:N92"/>
    <mergeCell ref="M93:N93"/>
    <mergeCell ref="F89:R89"/>
    <mergeCell ref="D90:D100"/>
    <mergeCell ref="F90:R90"/>
    <mergeCell ref="E91:E93"/>
    <mergeCell ref="M91:N91"/>
    <mergeCell ref="E94:E95"/>
    <mergeCell ref="F94:G95"/>
    <mergeCell ref="H94:H95"/>
    <mergeCell ref="E99:E100"/>
    <mergeCell ref="F99:G100"/>
    <mergeCell ref="H99:H100"/>
    <mergeCell ref="I99:I100"/>
    <mergeCell ref="J99:J100"/>
    <mergeCell ref="E75:E76"/>
    <mergeCell ref="M75:N75"/>
    <mergeCell ref="M76:N76"/>
    <mergeCell ref="E70:E71"/>
    <mergeCell ref="F70:R71"/>
    <mergeCell ref="M72:N72"/>
    <mergeCell ref="E86:E87"/>
    <mergeCell ref="F86:G87"/>
    <mergeCell ref="H86:H87"/>
    <mergeCell ref="I86:I87"/>
    <mergeCell ref="J86:J87"/>
    <mergeCell ref="K86:K87"/>
    <mergeCell ref="M84:N84"/>
    <mergeCell ref="F80:G80"/>
    <mergeCell ref="F81:R81"/>
    <mergeCell ref="E82:E85"/>
    <mergeCell ref="M82:N82"/>
    <mergeCell ref="M83:N83"/>
    <mergeCell ref="M85:N85"/>
    <mergeCell ref="D56:D57"/>
    <mergeCell ref="E56:E57"/>
    <mergeCell ref="F56:R57"/>
    <mergeCell ref="D58:D87"/>
    <mergeCell ref="F58:R58"/>
    <mergeCell ref="E59:E65"/>
    <mergeCell ref="M59:N59"/>
    <mergeCell ref="M64:N64"/>
    <mergeCell ref="M65:N65"/>
    <mergeCell ref="M62:N62"/>
    <mergeCell ref="M63:N63"/>
    <mergeCell ref="M60:N60"/>
    <mergeCell ref="M61:N61"/>
    <mergeCell ref="E66:E69"/>
    <mergeCell ref="F66:G69"/>
    <mergeCell ref="H66:H69"/>
    <mergeCell ref="I66:I69"/>
    <mergeCell ref="J66:J69"/>
    <mergeCell ref="K66:K69"/>
    <mergeCell ref="F77:G77"/>
    <mergeCell ref="F78:R78"/>
    <mergeCell ref="M79:N79"/>
    <mergeCell ref="F73:G73"/>
    <mergeCell ref="F74:R74"/>
    <mergeCell ref="K52:K55"/>
    <mergeCell ref="D52:D55"/>
    <mergeCell ref="H52:H55"/>
    <mergeCell ref="I52:I55"/>
    <mergeCell ref="J52:J55"/>
    <mergeCell ref="F49:R49"/>
    <mergeCell ref="M50:N50"/>
    <mergeCell ref="F51:G51"/>
    <mergeCell ref="F46:R46"/>
    <mergeCell ref="M47:N47"/>
    <mergeCell ref="F48:G48"/>
    <mergeCell ref="K43:K44"/>
    <mergeCell ref="F41:R41"/>
    <mergeCell ref="M42:N42"/>
    <mergeCell ref="E43:E44"/>
    <mergeCell ref="F43:G44"/>
    <mergeCell ref="H43:H44"/>
    <mergeCell ref="I43:I44"/>
    <mergeCell ref="J43:J44"/>
    <mergeCell ref="F38:R38"/>
    <mergeCell ref="M39:N39"/>
    <mergeCell ref="F40:G40"/>
    <mergeCell ref="J25:J26"/>
    <mergeCell ref="K25:K26"/>
    <mergeCell ref="F36:R36"/>
    <mergeCell ref="E32:E35"/>
    <mergeCell ref="F32:G35"/>
    <mergeCell ref="H32:H35"/>
    <mergeCell ref="I32:I35"/>
    <mergeCell ref="J32:J35"/>
    <mergeCell ref="K32:K35"/>
    <mergeCell ref="M30:N30"/>
    <mergeCell ref="M31:N31"/>
    <mergeCell ref="F22:G22"/>
    <mergeCell ref="F23:R23"/>
    <mergeCell ref="M24:N24"/>
    <mergeCell ref="E20:E21"/>
    <mergeCell ref="M20:N20"/>
    <mergeCell ref="M21:N21"/>
    <mergeCell ref="A16:A202"/>
    <mergeCell ref="C16:E16"/>
    <mergeCell ref="F16:R16"/>
    <mergeCell ref="B17:B200"/>
    <mergeCell ref="D17:E17"/>
    <mergeCell ref="F17:R17"/>
    <mergeCell ref="C18:C128"/>
    <mergeCell ref="F18:R18"/>
    <mergeCell ref="D19:D51"/>
    <mergeCell ref="F19:R19"/>
    <mergeCell ref="F27:R27"/>
    <mergeCell ref="E28:E31"/>
    <mergeCell ref="M28:N28"/>
    <mergeCell ref="M29:N29"/>
    <mergeCell ref="E25:E26"/>
    <mergeCell ref="F25:G26"/>
    <mergeCell ref="H25:H26"/>
    <mergeCell ref="I25:I26"/>
    <mergeCell ref="M14:N14"/>
    <mergeCell ref="B15:E15"/>
    <mergeCell ref="F15:R15"/>
    <mergeCell ref="J13:K13"/>
    <mergeCell ref="M13:N13"/>
    <mergeCell ref="J12:K12"/>
    <mergeCell ref="M12:N12"/>
    <mergeCell ref="Q12:R12"/>
    <mergeCell ref="A5:R5"/>
    <mergeCell ref="A6:R6"/>
    <mergeCell ref="M8:N8"/>
    <mergeCell ref="J11:K11"/>
    <mergeCell ref="M11:N11"/>
    <mergeCell ref="Q11:R11"/>
    <mergeCell ref="M9:N9"/>
    <mergeCell ref="H10:K10"/>
    <mergeCell ref="L10:R1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5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Socialiai saugios ir sveikos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2023-04-13T06:17:22Z</dcterms:created>
  <dcterms:modified xsi:type="dcterms:W3CDTF">2023-05-08T05:55:56Z</dcterms:modified>
</cp:coreProperties>
</file>