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7 Savivaldybės veiklos valdymo" sheetId="7" r:id="rId1"/>
  </sheets>
  <calcPr calcId="145621"/>
  <fileRecoveryPr autoRecover="0"/>
</workbook>
</file>

<file path=xl/calcChain.xml><?xml version="1.0" encoding="utf-8"?>
<calcChain xmlns="http://schemas.openxmlformats.org/spreadsheetml/2006/main">
  <c r="H186" i="7" l="1"/>
  <c r="I186" i="7"/>
  <c r="H171" i="7"/>
  <c r="I171" i="7"/>
  <c r="J151" i="7"/>
  <c r="I151" i="7"/>
  <c r="H151" i="7"/>
  <c r="J142" i="7"/>
  <c r="H142" i="7"/>
  <c r="I142" i="7"/>
  <c r="H53" i="7"/>
  <c r="H73" i="7"/>
</calcChain>
</file>

<file path=xl/sharedStrings.xml><?xml version="1.0" encoding="utf-8"?>
<sst xmlns="http://schemas.openxmlformats.org/spreadsheetml/2006/main" count="509" uniqueCount="250">
  <si>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</si>
  <si>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</si>
  <si>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</si>
  <si>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</si>
  <si>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</si>
  <si>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</si>
  <si>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</si>
  <si>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</si>
  <si>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</si>
  <si>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</si>
  <si>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</si>
  <si>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</si>
  <si>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</si>
  <si>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</si>
  <si>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</si>
  <si>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</si>
  <si>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</si>
  <si>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</si>
  <si>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</si>
  <si>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</si>
  <si>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</si>
  <si>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</si>
  <si>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</si>
  <si>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</si>
  <si>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</si>
  <si>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</si>
  <si>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</si>
  <si>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</si>
  <si>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</si>
  <si>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</si>
  <si>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</si>
  <si>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</si>
  <si>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</si>
  <si>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</si>
  <si>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</si>
  <si>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</si>
  <si>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</si>
  <si>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03_SB(SP)</t>
  </si>
  <si>
    <t>SB(VB)</t>
  </si>
  <si>
    <t>Iš viso priemonei</t>
  </si>
  <si>
    <t>02</t>
  </si>
  <si>
    <t>03</t>
  </si>
  <si>
    <t>04</t>
  </si>
  <si>
    <t>05</t>
  </si>
  <si>
    <t>06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</si>
  <si>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</si>
  <si>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</si>
  <si>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</si>
  <si>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</si>
  <si>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</si>
  <si>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</si>
  <si>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</si>
  <si>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Didinti Plungės rajono patrauklumą</t>
  </si>
  <si>
    <t>09</t>
  </si>
  <si>
    <t>10</t>
  </si>
  <si>
    <t>11</t>
  </si>
  <si>
    <t>Renginių skaičius</t>
  </si>
  <si>
    <t>ha.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</si>
  <si>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</si>
  <si>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</si>
  <si>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</si>
  <si>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</si>
  <si>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Priimtų Savivaldybės  tarybos sprendimų, skaičius</t>
  </si>
  <si>
    <t>P-07-01-01-01</t>
  </si>
  <si>
    <t>Savivaldybės administracijos veikla</t>
  </si>
  <si>
    <t>Karjeros tarnautojų skaičius</t>
  </si>
  <si>
    <t>P-07-01-01-02</t>
  </si>
  <si>
    <t>Darbuotojų, dirbančių pagal darbo sutartis skaičius</t>
  </si>
  <si>
    <t>P-07-01-01-03</t>
  </si>
  <si>
    <t>Kvalifikaciją pakėlę darbuotojai</t>
  </si>
  <si>
    <t>P-07-01-01-04</t>
  </si>
  <si>
    <t>Savivaldybės kontrolės ir audito tarnybos darbo užtikrinimas</t>
  </si>
  <si>
    <t>188664023</t>
  </si>
  <si>
    <t>Atlikti  garantijų suteikimo vertinimą</t>
  </si>
  <si>
    <t>P-07-01-01- 08</t>
  </si>
  <si>
    <t>Atlikti savivaldybės  biudžeto vykdymo auditą ir paruošti ataskaitą ir išvadą</t>
  </si>
  <si>
    <t>P-07-01-01-05</t>
  </si>
  <si>
    <t>Atlikti finansinį ataskaitų auditą ir paruošti ataskaitą ir išvadą</t>
  </si>
  <si>
    <t>P-07-01-01-06</t>
  </si>
  <si>
    <t>Atlikti  paskolos ėmimo galimybių vertinimą</t>
  </si>
  <si>
    <t>P-07-01-01-07</t>
  </si>
  <si>
    <t>Plungės rajono seniūnijų veikla</t>
  </si>
  <si>
    <t xml:space="preserve">Atsakytų raštų ir išduotų įvairių pažymų skaičius </t>
  </si>
  <si>
    <t>P-07-01-01-09</t>
  </si>
  <si>
    <t xml:space="preserve">Pateiktų žemės ūkio naudmenų deklaravimo paraiškų skaičius </t>
  </si>
  <si>
    <t>P-07-01-01-10</t>
  </si>
  <si>
    <t>Įformintų notarinių veiksmų skaičius</t>
  </si>
  <si>
    <t>P-07-01-01-11</t>
  </si>
  <si>
    <t xml:space="preserve">Išduotų gyvenamosios vietos deklaracijų ir pažymų apie asmens deklaruotą gyvenamą vietą skaičius </t>
  </si>
  <si>
    <t>P-07-01-01-12</t>
  </si>
  <si>
    <t xml:space="preserve">Priimtų prašymų įvairioms socialinėms išmokoms ir paslaugoms gauti skaičius </t>
  </si>
  <si>
    <t>P-07-01-01-13</t>
  </si>
  <si>
    <t>Veikiančių kapinių plotas</t>
  </si>
  <si>
    <t>P-07-01-01-14</t>
  </si>
  <si>
    <t>Viešųjų erdvių ir kultūros objektų teritorijos paveldo plotas</t>
  </si>
  <si>
    <t>P-07-01-01-15</t>
  </si>
  <si>
    <t>Miesto gatvių priežiūra</t>
  </si>
  <si>
    <t>P-07-01-01-16</t>
  </si>
  <si>
    <t>km.</t>
  </si>
  <si>
    <t xml:space="preserve">Prižiūrimi žalieji plotai </t>
  </si>
  <si>
    <t>P-07-01-01-17</t>
  </si>
  <si>
    <t>Dekalravusių  gyvenamąją  vietą ir pgyventojų ir išduota pažymų</t>
  </si>
  <si>
    <t>P-07-01-01-18</t>
  </si>
  <si>
    <t xml:space="preserve">Plungės paslaugų ir švietimo pagalbos centro veikla </t>
  </si>
  <si>
    <t>Darbuotojų (etatų), dirbančių centralizuotoje buhalterijoje, skaičius</t>
  </si>
  <si>
    <t>P-07-01-01- 19</t>
  </si>
  <si>
    <t>Savivaldybės administracijos direktoriaus rezervas</t>
  </si>
  <si>
    <t>Paremtų asmenų skaičius</t>
  </si>
  <si>
    <t>P-07-01-01-20</t>
  </si>
  <si>
    <t>Viešojo sektoriaus subjektų, kurių apskaita tvarkoma cemtralizuotai, skaičius</t>
  </si>
  <si>
    <t>R-07-01- 03</t>
  </si>
  <si>
    <t>Įvykusių Savivaldybės tarybos komitetų ir Savivaldybės tarybos posėdžių skaičius (vnt.).</t>
  </si>
  <si>
    <t>R-07-01-01</t>
  </si>
  <si>
    <t>Savivaldybės padalinių (seniūnijų) darbuotojų etatų skaičius</t>
  </si>
  <si>
    <t>R-07-01-02</t>
  </si>
  <si>
    <t xml:space="preserve">Asmenų deklraravusių gyvenamąją vietą elektroninėmis deklaravimo priemonėmis skaičius nuo visų deklarauojančiųjų skaičiaus </t>
  </si>
  <si>
    <t>R-07-01-04</t>
  </si>
  <si>
    <t>Valstybinių (valstybės perduotų savivaldybei) funkcijų vykdymas</t>
  </si>
  <si>
    <t>Duomenims į suteiktos valstybės  pagalbos  ir nereikšmingos  pagalbos registrą teikti</t>
  </si>
  <si>
    <t xml:space="preserve">Suteiktos valstybės pagalbos registrui pateiktų registro objektų skaičius (vnt.) </t>
  </si>
  <si>
    <t>P-07-01-02-01</t>
  </si>
  <si>
    <t>Dalyvauti rengiant ir vykdant mobilizaciją, demobilizaciją, priimančiosios  šalies paramą</t>
  </si>
  <si>
    <t>Pasirengta,nepasirengta mobilizacijos, demobilizacijos, priimančios šalies paramos užduočių įgyvendinimui ir (ar) vykdymui (teisės aktų nustatyta tvarka vertinimą atlieka MPPD)</t>
  </si>
  <si>
    <t>P-07-01-02-02</t>
  </si>
  <si>
    <t>Valstybinės kalbos vartojimo ir taisyklingumo kontrolei</t>
  </si>
  <si>
    <t xml:space="preserve">Darbuotojų, atliekančių valstybinės kalbos vartojimo taisyklingumo kontrolę, skaičius </t>
  </si>
  <si>
    <t>P-07-01-02-03</t>
  </si>
  <si>
    <t>Civilinės būklės aktams registruoti</t>
  </si>
  <si>
    <t>Valstybinės (valstybės perduotos savivaldybėms) užregistruoti civilinės būklės aktai skaičius</t>
  </si>
  <si>
    <t>P-07-01-02-05</t>
  </si>
  <si>
    <t>Archyvinių pažymų išdavimo skaičius</t>
  </si>
  <si>
    <t>P-07-01-02-06</t>
  </si>
  <si>
    <t xml:space="preserve"> Civilinių aktų įrašų išrašų išdavimas</t>
  </si>
  <si>
    <t>P-07-01-02-07</t>
  </si>
  <si>
    <t>Valstybės garantuojamai pirminei teisinei pagalbai teikti</t>
  </si>
  <si>
    <t xml:space="preserve">Suteiktų teisinių konsultacijų per metus skaičius   </t>
  </si>
  <si>
    <t>P-07-01-02-08</t>
  </si>
  <si>
    <t>Gyventojų registrui tvarkyti ir duomenims valstybės registrui  teikti</t>
  </si>
  <si>
    <t>Asmenų archyvinių įrašų skaičius</t>
  </si>
  <si>
    <t>P-07-01-02-09</t>
  </si>
  <si>
    <t>Civilinei saugai</t>
  </si>
  <si>
    <t>Pasirengta/nepasirengta</t>
  </si>
  <si>
    <t>P-07-01-02-10</t>
  </si>
  <si>
    <t>Priešgaisrinei saugai</t>
  </si>
  <si>
    <t>301537230</t>
  </si>
  <si>
    <t xml:space="preserve"> Išvykimai į kitus darbus per metus, skaičius</t>
  </si>
  <si>
    <t>P-07-01-02-11</t>
  </si>
  <si>
    <t xml:space="preserve">Užgesinta gaisrų per metus, skaičius </t>
  </si>
  <si>
    <t>P-07-01-02-12</t>
  </si>
  <si>
    <t>Gyvenamosios vietos deklaravimo duomenų ir gyvenamosios vietos neturinčių asmenų apskaitos duomenims tvarkyti</t>
  </si>
  <si>
    <t>Gyventojų deklaravusių gyvenamąją vietą miesto seniūnijoje, skaičius</t>
  </si>
  <si>
    <t>P-07-01-02-13</t>
  </si>
  <si>
    <t>Žemės ūkio funkcijoms atlikti</t>
  </si>
  <si>
    <t>Darbuotojų skaičius</t>
  </si>
  <si>
    <t>P-07-01-02-14</t>
  </si>
  <si>
    <t>Valstybei nuosavybės teise priklausančių melioracijos ir hidrotechnikos statinių valdymui ir naudojimui patikėjimo teise užtikrinti</t>
  </si>
  <si>
    <t xml:space="preserve">Melioruotos žemės ir melioracijos statinių apskaitos duomenų banko funkcijų vykdymas </t>
  </si>
  <si>
    <t>P-07-01-02-15</t>
  </si>
  <si>
    <t xml:space="preserve">Melioracijos ir hidrotechninių statinių  remonto (avarinio remonto), priežiūros darbai </t>
  </si>
  <si>
    <t>P-07-01-02-16</t>
  </si>
  <si>
    <t>Melioracijos statinių remonto techninio darbo projekto parengimas</t>
  </si>
  <si>
    <t>P-07-01-02-17</t>
  </si>
  <si>
    <t xml:space="preserve">Melioracijos griovių priežiūros darbai </t>
  </si>
  <si>
    <t>P-07-01-02-18</t>
  </si>
  <si>
    <t xml:space="preserve">Melioracijos statinių remontas gyvenvietėse, įskaitant projektavimą </t>
  </si>
  <si>
    <t>P-07-01-02-19</t>
  </si>
  <si>
    <t>Sutvarkyta pralaidų ir drenažo žiočių</t>
  </si>
  <si>
    <t>P-07-01-02-20</t>
  </si>
  <si>
    <t>12</t>
  </si>
  <si>
    <t>Savivaldybei priskirtiems archyviniams dokumentams tvarkyti</t>
  </si>
  <si>
    <t>Išduotų archyvinių pažymų skaičius</t>
  </si>
  <si>
    <t>P-07-01-02-21</t>
  </si>
  <si>
    <t>13</t>
  </si>
  <si>
    <t>Savivaldybei priskirtos valstybinės žemės  ir kito  valstybės  turtui valdymui, naudojimui ir disponavimui juo patikėjimo teise užtikrinti</t>
  </si>
  <si>
    <t>Valstybinių funkcijų įgyvendinimui skirtų lėšų įsisavinimas, proc.</t>
  </si>
  <si>
    <t>P-07-01-02-22</t>
  </si>
  <si>
    <t>14</t>
  </si>
  <si>
    <t>Jaunimo teisių apsaugai</t>
  </si>
  <si>
    <t xml:space="preserve">Pateiktų ir įgyvendintų projektų skaičius </t>
  </si>
  <si>
    <t>P-07-01-02-04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</si>
  <si>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</si>
  <si>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</si>
  <si>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Suorganizuotų Vaiko gerovės komisijos posėdžių dėl prašymų skirti, pratęsti, panaikinti vaiko minimalios priežiūros priemones ar dėl  koordinuotai teikiamų paslaugų skyrimo vaikui (šeimai)</t>
  </si>
  <si>
    <t>P-07-01-02-23</t>
  </si>
  <si>
    <t>Suorgnizuotų tarpinstitucinių pasitarimų su švietimo pagalbą, socialinių ar sveikatos priežiūros paslaugas teikiančiomis įstaigomis.</t>
  </si>
  <si>
    <t>P-07-01-02-24</t>
  </si>
  <si>
    <t>Error: Subreport could not be shown.</t>
  </si>
  <si>
    <t>Užtikrinti paskolų ir kitų  grąžintinų lėšų grąžinimą ir palūkanų mokėjimą</t>
  </si>
  <si>
    <t>Paskolų grąžinimas</t>
  </si>
  <si>
    <t>188714469i</t>
  </si>
  <si>
    <t>Grąžintos paskolos</t>
  </si>
  <si>
    <t>P-07-01-03-01</t>
  </si>
  <si>
    <t>Palūkanų mokėjimas</t>
  </si>
  <si>
    <t>Sumokėtos palūkanos</t>
  </si>
  <si>
    <t>P-07-01-03-02</t>
  </si>
  <si>
    <t xml:space="preserve">03 </t>
  </si>
  <si>
    <t>VIPA dotacijos grąžinimas</t>
  </si>
  <si>
    <t>Grąžintos VIPA dotacijos</t>
  </si>
  <si>
    <t>P-07-01-03-03</t>
  </si>
  <si>
    <t>Finansinių įsipareigojimų vykdymas</t>
  </si>
  <si>
    <t>R-07-03-01</t>
  </si>
  <si>
    <t>Didinti žemės ūkio šakos patrauklumą</t>
  </si>
  <si>
    <t>Kaimo rėmimui</t>
  </si>
  <si>
    <t>Kelionių skaičius</t>
  </si>
  <si>
    <t>P-07-01-04-01</t>
  </si>
  <si>
    <t>P-07-01-04-02</t>
  </si>
  <si>
    <t>Paskatintų sodybų ir ūkininkų skaičius</t>
  </si>
  <si>
    <t>P-07-01-04-03</t>
  </si>
  <si>
    <t>Pateiktų paraiškų finansuoti programos lėšomis, skaičiuys</t>
  </si>
  <si>
    <t>R-07-04-01</t>
  </si>
  <si>
    <t>Efektyvus savivaldybės turto valdymas</t>
  </si>
  <si>
    <t>Savivaldybės turto valdymas</t>
  </si>
  <si>
    <t xml:space="preserve"> Atliktų kadastrinių matavimų bylų skaičius</t>
  </si>
  <si>
    <t>P-07-01-05-01</t>
  </si>
  <si>
    <t xml:space="preserve"> Įregistruotų nekilnojamojo turto registre bylų skaičius</t>
  </si>
  <si>
    <t>P-07-01-05-02</t>
  </si>
  <si>
    <t>Atliktų nekilnojamojo turto vertinimų skaičius</t>
  </si>
  <si>
    <t>P-07-01-05-03</t>
  </si>
  <si>
    <t>Parduotų objektų skaičius</t>
  </si>
  <si>
    <t>P-07-01-05-04</t>
  </si>
  <si>
    <t>Energetinio naudingumo sertifikatų skaičius</t>
  </si>
  <si>
    <t>P-07-01-05-05</t>
  </si>
  <si>
    <t>įsigyti butai ar patalpos</t>
  </si>
  <si>
    <t>P-07-01-05-06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</si>
  <si>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</si>
  <si>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R-07-05-01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</si>
  <si>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</si>
  <si>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</si>
  <si>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</si>
  <si>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</si>
  <si>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 xml:space="preserve"> Sudaryti bendradarbiavimo sutartis ar gauti prieigos duomenis.</t>
  </si>
  <si>
    <t>P-07-02-01-01</t>
  </si>
  <si>
    <t xml:space="preserve"> Savivaldybės interneto svetainėje skelbiama gyventojų apklausa dėl asmenų aptarnavimo kokybės Savivaldybės administracijoje</t>
  </si>
  <si>
    <t>P-07-02-01-02</t>
  </si>
  <si>
    <t>Savivaldybės interneto svetainėje skelbiamas „Savaitės klausimas“ aktualiomis rajono gyventojams temomis</t>
  </si>
  <si>
    <t>P-07-02-01-03</t>
  </si>
  <si>
    <t xml:space="preserve"> Automatizuotas administracinių paslaugų prašymų formų pildymas tiesiogiai Savivaldybės interneto svetainėje</t>
  </si>
  <si>
    <t>P-07-02-01-04</t>
  </si>
  <si>
    <t>Savivaldybės lygių galimybių užtikrinimo priemonių vykdymo planas</t>
  </si>
  <si>
    <t>Surengta seminarų</t>
  </si>
  <si>
    <t>P-07-02-01-05</t>
  </si>
  <si>
    <t>Savivaldybės administracinės naštos mažinimo priemonių vykdymo planas</t>
  </si>
  <si>
    <t>R-07-02-01-01</t>
  </si>
  <si>
    <t>PATVIRTINTA</t>
  </si>
  <si>
    <t>Plungės rajono savivaldybės</t>
  </si>
  <si>
    <t>07 "SAVIVALDYBĖS VEIKLOS VALDYMO " PROGRAMA</t>
  </si>
  <si>
    <t>Iš viso uždaviniui</t>
  </si>
  <si>
    <t>sprendimu Nr. T1-</t>
  </si>
  <si>
    <t>PLUNGĖS RAJONO SAVIVALDYBĖS 2022-2024 METŲ STRATEGINIO VEIKLOS PLANO 2022 METŲ ĮGYVENDINIMO ATASKAITA</t>
  </si>
  <si>
    <t>tarybos 2023 m. gegužės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</si>
</sst>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10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color indexed="9"/>
      <name val="Arial"/>
      <charset val="1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11.95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6" fillId="0" borderId="0" xfId="0" applyFont="1"/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4" xfId="0" applyFont="1" applyFill="1" applyBorder="1" applyAlignment="1" applyProtection="1">
      <alignment horizontal="center" vertical="center" wrapText="1" readingOrder="1"/>
      <protection locked="0"/>
    </xf>
    <xf numFmtId="0" fontId="3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top" wrapText="1" readingOrder="1"/>
      <protection locked="0"/>
    </xf>
    <xf numFmtId="0" fontId="4" fillId="0" borderId="17" xfId="0" applyFont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8" xfId="0" applyBorder="1"/>
    <xf numFmtId="164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7" xfId="0" applyFont="1" applyBorder="1" applyAlignment="1" applyProtection="1">
      <alignment horizontal="right" vertical="center" wrapText="1" readingOrder="1"/>
      <protection locked="0"/>
    </xf>
    <xf numFmtId="0" fontId="4" fillId="2" borderId="19" xfId="0" applyFont="1" applyFill="1" applyBorder="1" applyAlignment="1" applyProtection="1">
      <alignment horizontal="left" vertical="center" wrapText="1" readingOrder="1"/>
      <protection locked="0"/>
    </xf>
    <xf numFmtId="164" fontId="3" fillId="2" borderId="2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3" fillId="2" borderId="22" xfId="0" applyFont="1" applyFill="1" applyBorder="1" applyAlignment="1" applyProtection="1">
      <alignment horizontal="right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wrapText="1" readingOrder="1"/>
      <protection locked="0"/>
    </xf>
    <xf numFmtId="0" fontId="8" fillId="0" borderId="0" xfId="0" applyFont="1" applyAlignment="1">
      <alignment horizontal="center" readingOrder="1"/>
    </xf>
    <xf numFmtId="0" fontId="9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35" xfId="0" applyFont="1" applyFill="1" applyBorder="1" applyAlignment="1" applyProtection="1">
      <alignment horizontal="center"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0" borderId="23" xfId="0" applyFont="1" applyBorder="1" applyAlignment="1" applyProtection="1">
      <alignment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4" fillId="0" borderId="32" xfId="0" applyFont="1" applyBorder="1" applyAlignment="1" applyProtection="1">
      <alignment horizontal="left" vertical="center" wrapText="1" readingOrder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2" borderId="23" xfId="0" applyFont="1" applyFill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  <xf numFmtId="0" fontId="3" fillId="2" borderId="38" xfId="0" applyFont="1" applyFill="1" applyBorder="1" applyAlignment="1" applyProtection="1">
      <alignment horizontal="right" vertical="top" wrapText="1" readingOrder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39" xfId="0" applyFont="1" applyFill="1" applyBorder="1" applyAlignment="1" applyProtection="1">
      <alignment horizontal="right" vertical="top" wrapText="1" readingOrder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25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25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vertical="top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8" xfId="0" applyFont="1" applyFill="1" applyBorder="1" applyAlignment="1" applyProtection="1">
      <alignment horizontal="right" vertical="top" wrapText="1" readingOrder="1"/>
      <protection locked="0"/>
    </xf>
    <xf numFmtId="0" fontId="3" fillId="2" borderId="7" xfId="0" applyFont="1" applyFill="1" applyBorder="1" applyAlignment="1" applyProtection="1">
      <alignment horizontal="right" vertical="top" wrapText="1" readingOrder="1"/>
      <protection locked="0"/>
    </xf>
    <xf numFmtId="0" fontId="3" fillId="2" borderId="29" xfId="0" applyFont="1" applyFill="1" applyBorder="1" applyAlignment="1" applyProtection="1">
      <alignment horizontal="right" vertical="top" wrapText="1" readingOrder="1"/>
      <protection locked="0"/>
    </xf>
    <xf numFmtId="0" fontId="3" fillId="2" borderId="3" xfId="0" applyFont="1" applyFill="1" applyBorder="1" applyAlignment="1" applyProtection="1">
      <alignment horizontal="right" vertical="top" wrapText="1" readingOrder="1"/>
      <protection locked="0"/>
    </xf>
    <xf numFmtId="0" fontId="3" fillId="2" borderId="0" xfId="0" applyFont="1" applyFill="1" applyBorder="1" applyAlignment="1" applyProtection="1">
      <alignment horizontal="right" vertical="top" wrapText="1" readingOrder="1"/>
      <protection locked="0"/>
    </xf>
    <xf numFmtId="0" fontId="3" fillId="2" borderId="30" xfId="0" applyFont="1" applyFill="1" applyBorder="1" applyAlignment="1" applyProtection="1">
      <alignment horizontal="right" vertical="top" wrapText="1" readingOrder="1"/>
      <protection locked="0"/>
    </xf>
    <xf numFmtId="0" fontId="3" fillId="2" borderId="25" xfId="0" applyFont="1" applyFill="1" applyBorder="1" applyAlignment="1" applyProtection="1">
      <alignment horizontal="right" vertical="top" wrapText="1" readingOrder="1"/>
      <protection locked="0"/>
    </xf>
    <xf numFmtId="0" fontId="3" fillId="2" borderId="8" xfId="0" applyFont="1" applyFill="1" applyBorder="1" applyAlignment="1" applyProtection="1">
      <alignment horizontal="right" vertical="top" wrapText="1" readingOrder="1"/>
      <protection locked="0"/>
    </xf>
    <xf numFmtId="0" fontId="3" fillId="2" borderId="31" xfId="0" applyFont="1" applyFill="1" applyBorder="1" applyAlignment="1" applyProtection="1">
      <alignment horizontal="right" vertical="top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25" xfId="0" applyFill="1" applyBorder="1" applyAlignment="1" applyProtection="1">
      <alignment vertical="top" wrapText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6"/>
  <sheetViews>
    <sheetView showGridLines="0" tabSelected="1" workbookViewId="0">
      <selection activeCell="X16" sqref="X16"/>
    </sheetView>
  </sheetViews>
  <sheetFormatPr defaultRowHeight="12.75" x14ac:dyDescent="0.2"/>
  <cols>
    <col min="1" max="11" width="10.7109375" customWidth="1"/>
    <col min="12" max="12" width="32.28515625" customWidth="1"/>
    <col min="13" max="13" width="0" hidden="1" customWidth="1"/>
    <col min="14" max="14" width="12.7109375" customWidth="1"/>
    <col min="15" max="15" width="8.28515625" customWidth="1"/>
    <col min="16" max="16" width="8" customWidth="1"/>
    <col min="17" max="17" width="8.7109375" customWidth="1"/>
    <col min="18" max="18" width="9" customWidth="1"/>
  </cols>
  <sheetData>
    <row r="1" spans="1:18" x14ac:dyDescent="0.2">
      <c r="P1" s="25" t="s">
        <v>243</v>
      </c>
      <c r="Q1" s="25"/>
      <c r="R1" s="25"/>
    </row>
    <row r="2" spans="1:18" x14ac:dyDescent="0.2">
      <c r="P2" s="25" t="s">
        <v>244</v>
      </c>
      <c r="Q2" s="25"/>
      <c r="R2" s="25"/>
    </row>
    <row r="3" spans="1:18" x14ac:dyDescent="0.2">
      <c r="P3" s="25" t="s">
        <v>249</v>
      </c>
      <c r="Q3" s="25"/>
      <c r="R3" s="25"/>
    </row>
    <row r="4" spans="1:18" x14ac:dyDescent="0.2">
      <c r="P4" s="25" t="s">
        <v>247</v>
      </c>
      <c r="Q4" s="25"/>
      <c r="R4" s="25"/>
    </row>
    <row r="5" spans="1:18" ht="17.100000000000001" customHeight="1" x14ac:dyDescent="0.2">
      <c r="A5" s="49" t="s">
        <v>248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19.899999999999999" customHeight="1" x14ac:dyDescent="0.2">
      <c r="A6" s="51" t="s">
        <v>245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8" ht="409.6" hidden="1" customHeight="1" x14ac:dyDescent="0.2"/>
    <row r="8" spans="1:1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53"/>
      <c r="N8" s="52"/>
      <c r="O8" s="1"/>
      <c r="P8" s="1"/>
      <c r="Q8" s="1"/>
      <c r="R8" s="1"/>
    </row>
    <row r="9" spans="1:18" ht="12.75" customHeight="1" thickBo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54"/>
      <c r="N9" s="52"/>
      <c r="O9" s="2"/>
      <c r="P9" s="2"/>
      <c r="Q9" s="2"/>
      <c r="R9" s="2"/>
    </row>
    <row r="10" spans="1:18" ht="12.75" customHeight="1" x14ac:dyDescent="0.2">
      <c r="A10" s="26" t="s">
        <v>0</v>
      </c>
      <c r="B10" s="27" t="s">
        <v>1</v>
      </c>
      <c r="C10" s="28" t="s">
        <v>1</v>
      </c>
      <c r="D10" s="27" t="s">
        <v>2</v>
      </c>
      <c r="E10" s="27" t="s">
        <v>3</v>
      </c>
      <c r="F10" s="27" t="s">
        <v>4</v>
      </c>
      <c r="G10" s="28" t="s">
        <v>5</v>
      </c>
      <c r="H10" s="55" t="s">
        <v>6</v>
      </c>
      <c r="I10" s="56"/>
      <c r="J10" s="56"/>
      <c r="K10" s="56"/>
      <c r="L10" s="55" t="s">
        <v>7</v>
      </c>
      <c r="M10" s="56"/>
      <c r="N10" s="56"/>
      <c r="O10" s="56"/>
      <c r="P10" s="56"/>
      <c r="Q10" s="56"/>
      <c r="R10" s="57"/>
    </row>
    <row r="11" spans="1:18" ht="12.75" customHeight="1" x14ac:dyDescent="0.2">
      <c r="A11" s="29" t="s">
        <v>8</v>
      </c>
      <c r="B11" s="6" t="s">
        <v>9</v>
      </c>
      <c r="C11" s="5" t="s">
        <v>8</v>
      </c>
      <c r="D11" s="6" t="s">
        <v>10</v>
      </c>
      <c r="E11" s="6" t="s">
        <v>10</v>
      </c>
      <c r="F11" s="6" t="s">
        <v>11</v>
      </c>
      <c r="G11" s="5" t="s">
        <v>12</v>
      </c>
      <c r="H11" s="6" t="s">
        <v>13</v>
      </c>
      <c r="I11" s="6" t="s">
        <v>14</v>
      </c>
      <c r="J11" s="46" t="s">
        <v>15</v>
      </c>
      <c r="K11" s="47"/>
      <c r="L11" s="6" t="s">
        <v>16</v>
      </c>
      <c r="M11" s="46" t="s">
        <v>17</v>
      </c>
      <c r="N11" s="47"/>
      <c r="O11" s="6" t="s">
        <v>18</v>
      </c>
      <c r="P11" s="6" t="s">
        <v>19</v>
      </c>
      <c r="Q11" s="46" t="s">
        <v>20</v>
      </c>
      <c r="R11" s="48"/>
    </row>
    <row r="12" spans="1:18" ht="12.75" customHeight="1" x14ac:dyDescent="0.2">
      <c r="A12" s="29" t="s">
        <v>10</v>
      </c>
      <c r="B12" s="6" t="s">
        <v>21</v>
      </c>
      <c r="C12" s="5" t="s">
        <v>10</v>
      </c>
      <c r="D12" s="6" t="s">
        <v>21</v>
      </c>
      <c r="E12" s="6" t="s">
        <v>21</v>
      </c>
      <c r="F12" s="6" t="s">
        <v>22</v>
      </c>
      <c r="G12" s="5" t="s">
        <v>22</v>
      </c>
      <c r="H12" s="6" t="s">
        <v>23</v>
      </c>
      <c r="I12" s="6" t="s">
        <v>24</v>
      </c>
      <c r="J12" s="46" t="s">
        <v>25</v>
      </c>
      <c r="K12" s="47"/>
      <c r="L12" s="6" t="s">
        <v>21</v>
      </c>
      <c r="M12" s="46"/>
      <c r="N12" s="47"/>
      <c r="O12" s="6" t="s">
        <v>26</v>
      </c>
      <c r="P12" s="6" t="s">
        <v>27</v>
      </c>
      <c r="Q12" s="46" t="s">
        <v>28</v>
      </c>
      <c r="R12" s="48"/>
    </row>
    <row r="13" spans="1:18" ht="21" x14ac:dyDescent="0.2">
      <c r="A13" s="29" t="s">
        <v>21</v>
      </c>
      <c r="B13" s="6"/>
      <c r="C13" s="5" t="s">
        <v>21</v>
      </c>
      <c r="D13" s="6"/>
      <c r="E13" s="6"/>
      <c r="F13" s="6"/>
      <c r="G13" s="30"/>
      <c r="H13" s="6" t="s">
        <v>29</v>
      </c>
      <c r="I13" s="6" t="s">
        <v>29</v>
      </c>
      <c r="J13" s="46" t="s">
        <v>30</v>
      </c>
      <c r="K13" s="47"/>
      <c r="L13" s="6"/>
      <c r="M13" s="46"/>
      <c r="N13" s="47"/>
      <c r="O13" s="6"/>
      <c r="P13" s="6" t="s">
        <v>31</v>
      </c>
      <c r="Q13" s="3" t="s">
        <v>32</v>
      </c>
      <c r="R13" s="31" t="s">
        <v>32</v>
      </c>
    </row>
    <row r="14" spans="1:18" x14ac:dyDescent="0.2">
      <c r="A14" s="29"/>
      <c r="B14" s="6"/>
      <c r="C14" s="30"/>
      <c r="D14" s="6"/>
      <c r="E14" s="6"/>
      <c r="F14" s="6"/>
      <c r="G14" s="30"/>
      <c r="H14" s="6"/>
      <c r="I14" s="6"/>
      <c r="J14" s="3" t="s">
        <v>29</v>
      </c>
      <c r="K14" s="3" t="s">
        <v>33</v>
      </c>
      <c r="L14" s="6"/>
      <c r="M14" s="46"/>
      <c r="N14" s="47"/>
      <c r="O14" s="6"/>
      <c r="P14" s="6"/>
      <c r="Q14" s="6" t="s">
        <v>34</v>
      </c>
      <c r="R14" s="32" t="s">
        <v>33</v>
      </c>
    </row>
    <row r="15" spans="1:18" x14ac:dyDescent="0.2">
      <c r="A15" s="33" t="s">
        <v>51</v>
      </c>
      <c r="B15" s="58"/>
      <c r="C15" s="59"/>
      <c r="D15" s="59"/>
      <c r="E15" s="59"/>
      <c r="F15" s="60" t="s">
        <v>52</v>
      </c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61"/>
    </row>
    <row r="16" spans="1:18" x14ac:dyDescent="0.2">
      <c r="A16" s="62" t="s">
        <v>51</v>
      </c>
      <c r="B16" s="8" t="s">
        <v>48</v>
      </c>
      <c r="C16" s="65"/>
      <c r="D16" s="59"/>
      <c r="E16" s="59"/>
      <c r="F16" s="66" t="s">
        <v>58</v>
      </c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61"/>
    </row>
    <row r="17" spans="1:18" x14ac:dyDescent="0.2">
      <c r="A17" s="63"/>
      <c r="B17" s="67" t="s">
        <v>48</v>
      </c>
      <c r="C17" s="10" t="s">
        <v>35</v>
      </c>
      <c r="D17" s="58"/>
      <c r="E17" s="59"/>
      <c r="F17" s="60" t="s">
        <v>59</v>
      </c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61"/>
    </row>
    <row r="18" spans="1:18" x14ac:dyDescent="0.2">
      <c r="A18" s="63"/>
      <c r="B18" s="68"/>
      <c r="C18" s="82" t="s">
        <v>35</v>
      </c>
      <c r="D18" s="8" t="s">
        <v>35</v>
      </c>
      <c r="E18" s="9"/>
      <c r="F18" s="66" t="s">
        <v>60</v>
      </c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61"/>
    </row>
    <row r="19" spans="1:18" x14ac:dyDescent="0.2">
      <c r="A19" s="63"/>
      <c r="B19" s="68"/>
      <c r="C19" s="83"/>
      <c r="D19" s="67" t="s">
        <v>35</v>
      </c>
      <c r="E19" s="10" t="s">
        <v>35</v>
      </c>
      <c r="F19" s="60" t="s">
        <v>61</v>
      </c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1"/>
    </row>
    <row r="20" spans="1:18" x14ac:dyDescent="0.2">
      <c r="A20" s="63"/>
      <c r="B20" s="68"/>
      <c r="C20" s="83"/>
      <c r="D20" s="68"/>
      <c r="E20" s="7" t="s">
        <v>35</v>
      </c>
      <c r="F20" s="7" t="s">
        <v>47</v>
      </c>
      <c r="G20" s="7" t="s">
        <v>36</v>
      </c>
      <c r="H20" s="11">
        <v>164</v>
      </c>
      <c r="I20" s="11">
        <v>164</v>
      </c>
      <c r="J20" s="11">
        <v>157.69999999999999</v>
      </c>
      <c r="K20" s="11">
        <v>96.16</v>
      </c>
      <c r="L20" s="12"/>
      <c r="M20" s="80"/>
      <c r="N20" s="81"/>
      <c r="O20" s="12"/>
      <c r="P20" s="12"/>
      <c r="Q20" s="12"/>
      <c r="R20" s="34"/>
    </row>
    <row r="21" spans="1:18" ht="21" x14ac:dyDescent="0.2">
      <c r="A21" s="63"/>
      <c r="B21" s="68"/>
      <c r="C21" s="83"/>
      <c r="D21" s="68"/>
      <c r="E21" s="13"/>
      <c r="F21" s="78" t="s">
        <v>39</v>
      </c>
      <c r="G21" s="84"/>
      <c r="H21" s="15">
        <v>164</v>
      </c>
      <c r="I21" s="15">
        <v>164</v>
      </c>
      <c r="J21" s="15">
        <v>157.69999999999999</v>
      </c>
      <c r="K21" s="15">
        <v>96.16</v>
      </c>
      <c r="L21" s="16" t="s">
        <v>62</v>
      </c>
      <c r="M21" s="4"/>
      <c r="N21" s="16" t="s">
        <v>63</v>
      </c>
      <c r="O21" s="16" t="s">
        <v>26</v>
      </c>
      <c r="P21" s="17">
        <v>320</v>
      </c>
      <c r="Q21" s="17">
        <v>292</v>
      </c>
      <c r="R21" s="35">
        <v>91.25</v>
      </c>
    </row>
    <row r="22" spans="1:18" x14ac:dyDescent="0.2">
      <c r="A22" s="63"/>
      <c r="B22" s="68"/>
      <c r="C22" s="83"/>
      <c r="D22" s="68"/>
      <c r="E22" s="10" t="s">
        <v>40</v>
      </c>
      <c r="F22" s="60" t="s">
        <v>64</v>
      </c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61"/>
    </row>
    <row r="23" spans="1:18" x14ac:dyDescent="0.2">
      <c r="A23" s="63"/>
      <c r="B23" s="68"/>
      <c r="C23" s="83"/>
      <c r="D23" s="68"/>
      <c r="E23" s="85" t="s">
        <v>40</v>
      </c>
      <c r="F23" s="7" t="s">
        <v>47</v>
      </c>
      <c r="G23" s="7" t="s">
        <v>36</v>
      </c>
      <c r="H23" s="11">
        <v>3664</v>
      </c>
      <c r="I23" s="11">
        <v>3664</v>
      </c>
      <c r="J23" s="11">
        <v>3496.1</v>
      </c>
      <c r="K23" s="11">
        <v>95.42</v>
      </c>
      <c r="L23" s="12"/>
      <c r="M23" s="80"/>
      <c r="N23" s="81"/>
      <c r="O23" s="12"/>
      <c r="P23" s="12"/>
      <c r="Q23" s="12"/>
      <c r="R23" s="34"/>
    </row>
    <row r="24" spans="1:18" x14ac:dyDescent="0.2">
      <c r="A24" s="63"/>
      <c r="B24" s="68"/>
      <c r="C24" s="83"/>
      <c r="D24" s="68"/>
      <c r="E24" s="83"/>
      <c r="F24" s="7" t="s">
        <v>47</v>
      </c>
      <c r="G24" s="7" t="s">
        <v>36</v>
      </c>
      <c r="H24" s="11">
        <v>13.4</v>
      </c>
      <c r="I24" s="11">
        <v>13.4</v>
      </c>
      <c r="J24" s="11">
        <v>10.7</v>
      </c>
      <c r="K24" s="11">
        <v>79.849999999999994</v>
      </c>
      <c r="L24" s="12"/>
      <c r="M24" s="80"/>
      <c r="N24" s="81"/>
      <c r="O24" s="12"/>
      <c r="P24" s="12"/>
      <c r="Q24" s="12"/>
      <c r="R24" s="34"/>
    </row>
    <row r="25" spans="1:18" x14ac:dyDescent="0.2">
      <c r="A25" s="63"/>
      <c r="B25" s="68"/>
      <c r="C25" s="83"/>
      <c r="D25" s="68"/>
      <c r="E25" s="83"/>
      <c r="F25" s="7" t="s">
        <v>47</v>
      </c>
      <c r="G25" s="7" t="s">
        <v>36</v>
      </c>
      <c r="H25" s="11">
        <v>120.5</v>
      </c>
      <c r="I25" s="11">
        <v>120.5</v>
      </c>
      <c r="J25" s="11">
        <v>102.3</v>
      </c>
      <c r="K25" s="11">
        <v>84.9</v>
      </c>
      <c r="L25" s="12"/>
      <c r="M25" s="80"/>
      <c r="N25" s="81"/>
      <c r="O25" s="12"/>
      <c r="P25" s="12"/>
      <c r="Q25" s="12"/>
      <c r="R25" s="34"/>
    </row>
    <row r="26" spans="1:18" x14ac:dyDescent="0.2">
      <c r="A26" s="63"/>
      <c r="B26" s="68"/>
      <c r="C26" s="83"/>
      <c r="D26" s="68"/>
      <c r="E26" s="83"/>
      <c r="F26" s="7" t="s">
        <v>47</v>
      </c>
      <c r="G26" s="7" t="s">
        <v>36</v>
      </c>
      <c r="H26" s="11">
        <v>11.1</v>
      </c>
      <c r="I26" s="11">
        <v>11.1</v>
      </c>
      <c r="J26" s="11">
        <v>11</v>
      </c>
      <c r="K26" s="11">
        <v>99.1</v>
      </c>
      <c r="L26" s="12"/>
      <c r="M26" s="80"/>
      <c r="N26" s="81"/>
      <c r="O26" s="12"/>
      <c r="P26" s="12"/>
      <c r="Q26" s="12"/>
      <c r="R26" s="34"/>
    </row>
    <row r="27" spans="1:18" x14ac:dyDescent="0.2">
      <c r="A27" s="63"/>
      <c r="B27" s="68"/>
      <c r="C27" s="83"/>
      <c r="D27" s="68"/>
      <c r="E27" s="83"/>
      <c r="F27" s="7" t="s">
        <v>47</v>
      </c>
      <c r="G27" s="7" t="s">
        <v>36</v>
      </c>
      <c r="H27" s="11">
        <v>193</v>
      </c>
      <c r="I27" s="11">
        <v>193</v>
      </c>
      <c r="J27" s="11">
        <v>172.2</v>
      </c>
      <c r="K27" s="11">
        <v>89.22</v>
      </c>
      <c r="L27" s="12"/>
      <c r="M27" s="80"/>
      <c r="N27" s="81"/>
      <c r="O27" s="12"/>
      <c r="P27" s="12"/>
      <c r="Q27" s="12"/>
      <c r="R27" s="34"/>
    </row>
    <row r="28" spans="1:18" x14ac:dyDescent="0.2">
      <c r="A28" s="63"/>
      <c r="B28" s="68"/>
      <c r="C28" s="83"/>
      <c r="D28" s="68"/>
      <c r="E28" s="83"/>
      <c r="F28" s="7" t="s">
        <v>47</v>
      </c>
      <c r="G28" s="7" t="s">
        <v>36</v>
      </c>
      <c r="H28" s="11">
        <v>268.10000000000002</v>
      </c>
      <c r="I28" s="11">
        <v>268.10000000000002</v>
      </c>
      <c r="J28" s="11">
        <v>237.9</v>
      </c>
      <c r="K28" s="11">
        <v>88.74</v>
      </c>
      <c r="L28" s="12"/>
      <c r="M28" s="80"/>
      <c r="N28" s="81"/>
      <c r="O28" s="12"/>
      <c r="P28" s="12"/>
      <c r="Q28" s="12"/>
      <c r="R28" s="34"/>
    </row>
    <row r="29" spans="1:18" x14ac:dyDescent="0.2">
      <c r="A29" s="63"/>
      <c r="B29" s="68"/>
      <c r="C29" s="83"/>
      <c r="D29" s="68"/>
      <c r="E29" s="83"/>
      <c r="F29" s="7" t="s">
        <v>47</v>
      </c>
      <c r="G29" s="7" t="s">
        <v>36</v>
      </c>
      <c r="H29" s="11">
        <v>10</v>
      </c>
      <c r="I29" s="11">
        <v>10</v>
      </c>
      <c r="J29" s="11">
        <v>7.8</v>
      </c>
      <c r="K29" s="11">
        <v>78</v>
      </c>
      <c r="L29" s="12"/>
      <c r="M29" s="80"/>
      <c r="N29" s="81"/>
      <c r="O29" s="12"/>
      <c r="P29" s="12"/>
      <c r="Q29" s="12"/>
      <c r="R29" s="34"/>
    </row>
    <row r="30" spans="1:18" x14ac:dyDescent="0.2">
      <c r="A30" s="63"/>
      <c r="B30" s="68"/>
      <c r="C30" s="83"/>
      <c r="D30" s="68"/>
      <c r="E30" s="83"/>
      <c r="F30" s="7" t="s">
        <v>47</v>
      </c>
      <c r="G30" s="7" t="s">
        <v>37</v>
      </c>
      <c r="H30" s="11">
        <v>5.8</v>
      </c>
      <c r="I30" s="11">
        <v>5.8</v>
      </c>
      <c r="J30" s="11">
        <v>5.4</v>
      </c>
      <c r="K30" s="11">
        <v>93.1</v>
      </c>
      <c r="L30" s="12"/>
      <c r="M30" s="80"/>
      <c r="N30" s="81"/>
      <c r="O30" s="12"/>
      <c r="P30" s="12"/>
      <c r="Q30" s="12"/>
      <c r="R30" s="34"/>
    </row>
    <row r="31" spans="1:18" x14ac:dyDescent="0.2">
      <c r="A31" s="63"/>
      <c r="B31" s="68"/>
      <c r="C31" s="83"/>
      <c r="D31" s="68"/>
      <c r="E31" s="83"/>
      <c r="F31" s="7" t="s">
        <v>47</v>
      </c>
      <c r="G31" s="7" t="s">
        <v>37</v>
      </c>
      <c r="H31" s="11">
        <v>209.4</v>
      </c>
      <c r="I31" s="11">
        <v>209.4</v>
      </c>
      <c r="J31" s="11">
        <v>228.7</v>
      </c>
      <c r="K31" s="11">
        <v>109.22</v>
      </c>
      <c r="L31" s="12"/>
      <c r="M31" s="80"/>
      <c r="N31" s="81"/>
      <c r="O31" s="12"/>
      <c r="P31" s="12"/>
      <c r="Q31" s="12"/>
      <c r="R31" s="34"/>
    </row>
    <row r="32" spans="1:18" x14ac:dyDescent="0.2">
      <c r="A32" s="63"/>
      <c r="B32" s="68"/>
      <c r="C32" s="83"/>
      <c r="D32" s="68"/>
      <c r="E32" s="83"/>
      <c r="F32" s="7" t="s">
        <v>47</v>
      </c>
      <c r="G32" s="7" t="s">
        <v>38</v>
      </c>
      <c r="H32" s="11">
        <v>3.9</v>
      </c>
      <c r="I32" s="11">
        <v>3.9</v>
      </c>
      <c r="J32" s="11">
        <v>3.9</v>
      </c>
      <c r="K32" s="11">
        <v>100</v>
      </c>
      <c r="L32" s="12"/>
      <c r="M32" s="80"/>
      <c r="N32" s="81"/>
      <c r="O32" s="12"/>
      <c r="P32" s="12"/>
      <c r="Q32" s="12"/>
      <c r="R32" s="34"/>
    </row>
    <row r="33" spans="1:18" x14ac:dyDescent="0.2">
      <c r="A33" s="63"/>
      <c r="B33" s="68"/>
      <c r="C33" s="83"/>
      <c r="D33" s="68"/>
      <c r="E33" s="86"/>
      <c r="F33" s="7" t="s">
        <v>47</v>
      </c>
      <c r="G33" s="7" t="s">
        <v>38</v>
      </c>
      <c r="H33" s="11">
        <v>4</v>
      </c>
      <c r="I33" s="11">
        <v>4</v>
      </c>
      <c r="J33" s="11">
        <v>4</v>
      </c>
      <c r="K33" s="11">
        <v>100</v>
      </c>
      <c r="L33" s="12"/>
      <c r="M33" s="80"/>
      <c r="N33" s="81"/>
      <c r="O33" s="12"/>
      <c r="P33" s="12"/>
      <c r="Q33" s="12"/>
      <c r="R33" s="34"/>
    </row>
    <row r="34" spans="1:18" x14ac:dyDescent="0.2">
      <c r="A34" s="63"/>
      <c r="B34" s="68"/>
      <c r="C34" s="83"/>
      <c r="D34" s="68"/>
      <c r="E34" s="87"/>
      <c r="F34" s="78" t="s">
        <v>39</v>
      </c>
      <c r="G34" s="88"/>
      <c r="H34" s="93">
        <v>4503.2</v>
      </c>
      <c r="I34" s="93">
        <v>4503.2</v>
      </c>
      <c r="J34" s="93">
        <v>4280</v>
      </c>
      <c r="K34" s="93">
        <v>95.05</v>
      </c>
      <c r="L34" s="16" t="s">
        <v>65</v>
      </c>
      <c r="M34" s="14"/>
      <c r="N34" s="16" t="s">
        <v>66</v>
      </c>
      <c r="O34" s="16" t="s">
        <v>26</v>
      </c>
      <c r="P34" s="17">
        <v>102</v>
      </c>
      <c r="Q34" s="17">
        <v>105</v>
      </c>
      <c r="R34" s="35">
        <v>102.94</v>
      </c>
    </row>
    <row r="35" spans="1:18" ht="21" x14ac:dyDescent="0.2">
      <c r="A35" s="63"/>
      <c r="B35" s="68"/>
      <c r="C35" s="83"/>
      <c r="D35" s="68"/>
      <c r="E35" s="83"/>
      <c r="F35" s="89"/>
      <c r="G35" s="90"/>
      <c r="H35" s="83"/>
      <c r="I35" s="83"/>
      <c r="J35" s="83"/>
      <c r="K35" s="83"/>
      <c r="L35" s="16" t="s">
        <v>67</v>
      </c>
      <c r="M35" s="36"/>
      <c r="N35" s="16" t="s">
        <v>68</v>
      </c>
      <c r="O35" s="16" t="s">
        <v>26</v>
      </c>
      <c r="P35" s="17">
        <v>130</v>
      </c>
      <c r="Q35" s="17">
        <v>111</v>
      </c>
      <c r="R35" s="35">
        <v>85.38</v>
      </c>
    </row>
    <row r="36" spans="1:18" x14ac:dyDescent="0.2">
      <c r="A36" s="63"/>
      <c r="B36" s="68"/>
      <c r="C36" s="83"/>
      <c r="D36" s="68"/>
      <c r="E36" s="86"/>
      <c r="F36" s="91"/>
      <c r="G36" s="92"/>
      <c r="H36" s="86"/>
      <c r="I36" s="86"/>
      <c r="J36" s="86"/>
      <c r="K36" s="86"/>
      <c r="L36" s="16" t="s">
        <v>69</v>
      </c>
      <c r="M36" s="18"/>
      <c r="N36" s="16" t="s">
        <v>70</v>
      </c>
      <c r="O36" s="16" t="s">
        <v>26</v>
      </c>
      <c r="P36" s="17">
        <v>100</v>
      </c>
      <c r="Q36" s="17">
        <v>102</v>
      </c>
      <c r="R36" s="35">
        <v>102</v>
      </c>
    </row>
    <row r="37" spans="1:18" hidden="1" x14ac:dyDescent="0.2">
      <c r="A37" s="63"/>
      <c r="B37" s="68"/>
      <c r="C37" s="83"/>
      <c r="D37" s="68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7"/>
    </row>
    <row r="38" spans="1:18" x14ac:dyDescent="0.2">
      <c r="A38" s="63"/>
      <c r="B38" s="68"/>
      <c r="C38" s="83"/>
      <c r="D38" s="68"/>
      <c r="E38" s="10" t="s">
        <v>41</v>
      </c>
      <c r="F38" s="60" t="s">
        <v>71</v>
      </c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61"/>
    </row>
    <row r="39" spans="1:18" x14ac:dyDescent="0.2">
      <c r="A39" s="63"/>
      <c r="B39" s="68"/>
      <c r="C39" s="83"/>
      <c r="D39" s="68"/>
      <c r="E39" s="7" t="s">
        <v>41</v>
      </c>
      <c r="F39" s="7" t="s">
        <v>72</v>
      </c>
      <c r="G39" s="7" t="s">
        <v>36</v>
      </c>
      <c r="H39" s="11">
        <v>126.3</v>
      </c>
      <c r="I39" s="11">
        <v>126.3</v>
      </c>
      <c r="J39" s="11">
        <v>126.1</v>
      </c>
      <c r="K39" s="11">
        <v>99.84</v>
      </c>
      <c r="L39" s="12"/>
      <c r="M39" s="80"/>
      <c r="N39" s="81"/>
      <c r="O39" s="12"/>
      <c r="P39" s="12"/>
      <c r="Q39" s="12"/>
      <c r="R39" s="34"/>
    </row>
    <row r="40" spans="1:18" x14ac:dyDescent="0.2">
      <c r="A40" s="63"/>
      <c r="B40" s="68"/>
      <c r="C40" s="83"/>
      <c r="D40" s="68"/>
      <c r="E40" s="87"/>
      <c r="F40" s="78" t="s">
        <v>39</v>
      </c>
      <c r="G40" s="88"/>
      <c r="H40" s="93">
        <v>126.3</v>
      </c>
      <c r="I40" s="93">
        <v>126.3</v>
      </c>
      <c r="J40" s="93">
        <v>126.1</v>
      </c>
      <c r="K40" s="93">
        <v>99.84</v>
      </c>
      <c r="L40" s="16" t="s">
        <v>73</v>
      </c>
      <c r="M40" s="14"/>
      <c r="N40" s="16" t="s">
        <v>74</v>
      </c>
      <c r="O40" s="16" t="s">
        <v>26</v>
      </c>
      <c r="P40" s="17">
        <v>1</v>
      </c>
      <c r="Q40" s="17">
        <v>0</v>
      </c>
      <c r="R40" s="35">
        <v>0</v>
      </c>
    </row>
    <row r="41" spans="1:18" ht="21" x14ac:dyDescent="0.2">
      <c r="A41" s="63"/>
      <c r="B41" s="68"/>
      <c r="C41" s="83"/>
      <c r="D41" s="68"/>
      <c r="E41" s="83"/>
      <c r="F41" s="89"/>
      <c r="G41" s="90"/>
      <c r="H41" s="83"/>
      <c r="I41" s="83"/>
      <c r="J41" s="83"/>
      <c r="K41" s="83"/>
      <c r="L41" s="16" t="s">
        <v>75</v>
      </c>
      <c r="M41" s="36"/>
      <c r="N41" s="16" t="s">
        <v>76</v>
      </c>
      <c r="O41" s="16" t="s">
        <v>26</v>
      </c>
      <c r="P41" s="17">
        <v>1</v>
      </c>
      <c r="Q41" s="17">
        <v>1</v>
      </c>
      <c r="R41" s="35">
        <v>100</v>
      </c>
    </row>
    <row r="42" spans="1:18" ht="21" x14ac:dyDescent="0.2">
      <c r="A42" s="63"/>
      <c r="B42" s="68"/>
      <c r="C42" s="83"/>
      <c r="D42" s="68"/>
      <c r="E42" s="83"/>
      <c r="F42" s="89"/>
      <c r="G42" s="90"/>
      <c r="H42" s="83"/>
      <c r="I42" s="83"/>
      <c r="J42" s="83"/>
      <c r="K42" s="83"/>
      <c r="L42" s="16" t="s">
        <v>77</v>
      </c>
      <c r="M42" s="36"/>
      <c r="N42" s="16" t="s">
        <v>78</v>
      </c>
      <c r="O42" s="16" t="s">
        <v>26</v>
      </c>
      <c r="P42" s="17">
        <v>1</v>
      </c>
      <c r="Q42" s="17">
        <v>1</v>
      </c>
      <c r="R42" s="35">
        <v>100</v>
      </c>
    </row>
    <row r="43" spans="1:18" ht="21" x14ac:dyDescent="0.2">
      <c r="A43" s="63"/>
      <c r="B43" s="68"/>
      <c r="C43" s="83"/>
      <c r="D43" s="68"/>
      <c r="E43" s="86"/>
      <c r="F43" s="91"/>
      <c r="G43" s="92"/>
      <c r="H43" s="86"/>
      <c r="I43" s="86"/>
      <c r="J43" s="86"/>
      <c r="K43" s="86"/>
      <c r="L43" s="16" t="s">
        <v>79</v>
      </c>
      <c r="M43" s="18"/>
      <c r="N43" s="16" t="s">
        <v>80</v>
      </c>
      <c r="O43" s="16" t="s">
        <v>26</v>
      </c>
      <c r="P43" s="17">
        <v>1</v>
      </c>
      <c r="Q43" s="17">
        <v>2</v>
      </c>
      <c r="R43" s="35">
        <v>200</v>
      </c>
    </row>
    <row r="44" spans="1:18" hidden="1" x14ac:dyDescent="0.2">
      <c r="A44" s="63"/>
      <c r="B44" s="68"/>
      <c r="C44" s="83"/>
      <c r="D44" s="68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7"/>
    </row>
    <row r="45" spans="1:18" x14ac:dyDescent="0.2">
      <c r="A45" s="63"/>
      <c r="B45" s="68"/>
      <c r="C45" s="83"/>
      <c r="D45" s="68"/>
      <c r="E45" s="10" t="s">
        <v>42</v>
      </c>
      <c r="F45" s="60" t="s">
        <v>81</v>
      </c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61"/>
    </row>
    <row r="46" spans="1:18" x14ac:dyDescent="0.2">
      <c r="A46" s="63"/>
      <c r="B46" s="68"/>
      <c r="C46" s="83"/>
      <c r="D46" s="68"/>
      <c r="E46" s="85" t="s">
        <v>42</v>
      </c>
      <c r="F46" s="7" t="s">
        <v>47</v>
      </c>
      <c r="G46" s="7" t="s">
        <v>36</v>
      </c>
      <c r="H46" s="11">
        <v>222.6</v>
      </c>
      <c r="I46" s="11">
        <v>222.6</v>
      </c>
      <c r="J46" s="11">
        <v>220.1</v>
      </c>
      <c r="K46" s="11">
        <v>98.22</v>
      </c>
      <c r="L46" s="12"/>
      <c r="M46" s="80"/>
      <c r="N46" s="81"/>
      <c r="O46" s="12"/>
      <c r="P46" s="12"/>
      <c r="Q46" s="12"/>
      <c r="R46" s="34"/>
    </row>
    <row r="47" spans="1:18" x14ac:dyDescent="0.2">
      <c r="A47" s="63"/>
      <c r="B47" s="68"/>
      <c r="C47" s="83"/>
      <c r="D47" s="68"/>
      <c r="E47" s="83"/>
      <c r="F47" s="7" t="s">
        <v>47</v>
      </c>
      <c r="G47" s="7" t="s">
        <v>36</v>
      </c>
      <c r="H47" s="11">
        <v>1061.5</v>
      </c>
      <c r="I47" s="11">
        <v>1061.5</v>
      </c>
      <c r="J47" s="11">
        <v>1055</v>
      </c>
      <c r="K47" s="11">
        <v>99.39</v>
      </c>
      <c r="L47" s="12"/>
      <c r="M47" s="80"/>
      <c r="N47" s="81"/>
      <c r="O47" s="12"/>
      <c r="P47" s="12"/>
      <c r="Q47" s="12"/>
      <c r="R47" s="34"/>
    </row>
    <row r="48" spans="1:18" x14ac:dyDescent="0.2">
      <c r="A48" s="63"/>
      <c r="B48" s="68"/>
      <c r="C48" s="83"/>
      <c r="D48" s="68"/>
      <c r="E48" s="83"/>
      <c r="F48" s="7" t="s">
        <v>47</v>
      </c>
      <c r="G48" s="7" t="s">
        <v>36</v>
      </c>
      <c r="H48" s="11">
        <v>50.1</v>
      </c>
      <c r="I48" s="11">
        <v>50.1</v>
      </c>
      <c r="J48" s="11">
        <v>49.9</v>
      </c>
      <c r="K48" s="11">
        <v>99.6</v>
      </c>
      <c r="L48" s="12"/>
      <c r="M48" s="80"/>
      <c r="N48" s="81"/>
      <c r="O48" s="12"/>
      <c r="P48" s="12"/>
      <c r="Q48" s="12"/>
      <c r="R48" s="34"/>
    </row>
    <row r="49" spans="1:18" x14ac:dyDescent="0.2">
      <c r="A49" s="63"/>
      <c r="B49" s="68"/>
      <c r="C49" s="83"/>
      <c r="D49" s="68"/>
      <c r="E49" s="83"/>
      <c r="F49" s="7" t="s">
        <v>47</v>
      </c>
      <c r="G49" s="7" t="s">
        <v>36</v>
      </c>
      <c r="H49" s="11">
        <v>15.9</v>
      </c>
      <c r="I49" s="11">
        <v>15.9</v>
      </c>
      <c r="J49" s="11">
        <v>15.7</v>
      </c>
      <c r="K49" s="11">
        <v>98.74</v>
      </c>
      <c r="L49" s="12"/>
      <c r="M49" s="80"/>
      <c r="N49" s="81"/>
      <c r="O49" s="12"/>
      <c r="P49" s="12"/>
      <c r="Q49" s="12"/>
      <c r="R49" s="34"/>
    </row>
    <row r="50" spans="1:18" x14ac:dyDescent="0.2">
      <c r="A50" s="63"/>
      <c r="B50" s="68"/>
      <c r="C50" s="83"/>
      <c r="D50" s="68"/>
      <c r="E50" s="83"/>
      <c r="F50" s="7" t="s">
        <v>47</v>
      </c>
      <c r="G50" s="7" t="s">
        <v>36</v>
      </c>
      <c r="H50" s="11">
        <v>4</v>
      </c>
      <c r="I50" s="11">
        <v>4</v>
      </c>
      <c r="J50" s="11">
        <v>4</v>
      </c>
      <c r="K50" s="11">
        <v>100</v>
      </c>
      <c r="L50" s="12"/>
      <c r="M50" s="80"/>
      <c r="N50" s="81"/>
      <c r="O50" s="12"/>
      <c r="P50" s="12"/>
      <c r="Q50" s="12"/>
      <c r="R50" s="34"/>
    </row>
    <row r="51" spans="1:18" x14ac:dyDescent="0.2">
      <c r="A51" s="63"/>
      <c r="B51" s="68"/>
      <c r="C51" s="83"/>
      <c r="D51" s="68"/>
      <c r="E51" s="83"/>
      <c r="F51" s="7" t="s">
        <v>47</v>
      </c>
      <c r="G51" s="7" t="s">
        <v>37</v>
      </c>
      <c r="H51" s="11">
        <v>11.4</v>
      </c>
      <c r="I51" s="11">
        <v>11.4</v>
      </c>
      <c r="J51" s="11">
        <v>10.8</v>
      </c>
      <c r="K51" s="11">
        <v>94.74</v>
      </c>
      <c r="L51" s="12"/>
      <c r="M51" s="80"/>
      <c r="N51" s="81"/>
      <c r="O51" s="12"/>
      <c r="P51" s="12"/>
      <c r="Q51" s="12"/>
      <c r="R51" s="34"/>
    </row>
    <row r="52" spans="1:18" x14ac:dyDescent="0.2">
      <c r="A52" s="63"/>
      <c r="B52" s="68"/>
      <c r="C52" s="83"/>
      <c r="D52" s="68"/>
      <c r="E52" s="86"/>
      <c r="F52" s="7" t="s">
        <v>47</v>
      </c>
      <c r="G52" s="7" t="s">
        <v>37</v>
      </c>
      <c r="H52" s="11">
        <v>3</v>
      </c>
      <c r="I52" s="11">
        <v>3</v>
      </c>
      <c r="J52" s="11">
        <v>1.7</v>
      </c>
      <c r="K52" s="11">
        <v>56.67</v>
      </c>
      <c r="L52" s="12"/>
      <c r="M52" s="80"/>
      <c r="N52" s="81"/>
      <c r="O52" s="12"/>
      <c r="P52" s="12"/>
      <c r="Q52" s="12"/>
      <c r="R52" s="34"/>
    </row>
    <row r="53" spans="1:18" ht="21" x14ac:dyDescent="0.2">
      <c r="A53" s="63"/>
      <c r="B53" s="68"/>
      <c r="C53" s="83"/>
      <c r="D53" s="68"/>
      <c r="E53" s="87"/>
      <c r="F53" s="78" t="s">
        <v>39</v>
      </c>
      <c r="G53" s="88"/>
      <c r="H53" s="93">
        <f>SUM(H46:H52)</f>
        <v>1368.5</v>
      </c>
      <c r="I53" s="93">
        <v>1368.5</v>
      </c>
      <c r="J53" s="93">
        <v>1357.2</v>
      </c>
      <c r="K53" s="93">
        <v>99.07</v>
      </c>
      <c r="L53" s="16" t="s">
        <v>82</v>
      </c>
      <c r="M53" s="14"/>
      <c r="N53" s="16" t="s">
        <v>83</v>
      </c>
      <c r="O53" s="16" t="s">
        <v>26</v>
      </c>
      <c r="P53" s="17">
        <v>2844</v>
      </c>
      <c r="Q53" s="17">
        <v>2923</v>
      </c>
      <c r="R53" s="35">
        <v>102.78</v>
      </c>
    </row>
    <row r="54" spans="1:18" ht="21" x14ac:dyDescent="0.2">
      <c r="A54" s="63"/>
      <c r="B54" s="68"/>
      <c r="C54" s="83"/>
      <c r="D54" s="68"/>
      <c r="E54" s="83"/>
      <c r="F54" s="89"/>
      <c r="G54" s="90"/>
      <c r="H54" s="83"/>
      <c r="I54" s="83"/>
      <c r="J54" s="83"/>
      <c r="K54" s="83"/>
      <c r="L54" s="16" t="s">
        <v>84</v>
      </c>
      <c r="M54" s="36"/>
      <c r="N54" s="16" t="s">
        <v>85</v>
      </c>
      <c r="O54" s="16" t="s">
        <v>26</v>
      </c>
      <c r="P54" s="17">
        <v>2685</v>
      </c>
      <c r="Q54" s="17">
        <v>2728</v>
      </c>
      <c r="R54" s="35">
        <v>101.6</v>
      </c>
    </row>
    <row r="55" spans="1:18" x14ac:dyDescent="0.2">
      <c r="A55" s="63"/>
      <c r="B55" s="68"/>
      <c r="C55" s="83"/>
      <c r="D55" s="68"/>
      <c r="E55" s="83"/>
      <c r="F55" s="89"/>
      <c r="G55" s="90"/>
      <c r="H55" s="83"/>
      <c r="I55" s="83"/>
      <c r="J55" s="83"/>
      <c r="K55" s="83"/>
      <c r="L55" s="16" t="s">
        <v>86</v>
      </c>
      <c r="M55" s="36"/>
      <c r="N55" s="16" t="s">
        <v>87</v>
      </c>
      <c r="O55" s="16" t="s">
        <v>26</v>
      </c>
      <c r="P55" s="17">
        <v>196</v>
      </c>
      <c r="Q55" s="17">
        <v>97</v>
      </c>
      <c r="R55" s="35">
        <v>49.49</v>
      </c>
    </row>
    <row r="56" spans="1:18" ht="31.5" x14ac:dyDescent="0.2">
      <c r="A56" s="63"/>
      <c r="B56" s="68"/>
      <c r="C56" s="83"/>
      <c r="D56" s="68"/>
      <c r="E56" s="83"/>
      <c r="F56" s="89"/>
      <c r="G56" s="90"/>
      <c r="H56" s="83"/>
      <c r="I56" s="83"/>
      <c r="J56" s="83"/>
      <c r="K56" s="83"/>
      <c r="L56" s="16" t="s">
        <v>88</v>
      </c>
      <c r="M56" s="36"/>
      <c r="N56" s="16" t="s">
        <v>89</v>
      </c>
      <c r="O56" s="16" t="s">
        <v>26</v>
      </c>
      <c r="P56" s="17">
        <v>2015</v>
      </c>
      <c r="Q56" s="17">
        <v>1988</v>
      </c>
      <c r="R56" s="35">
        <v>98.66</v>
      </c>
    </row>
    <row r="57" spans="1:18" ht="21" x14ac:dyDescent="0.2">
      <c r="A57" s="63"/>
      <c r="B57" s="68"/>
      <c r="C57" s="83"/>
      <c r="D57" s="68"/>
      <c r="E57" s="83"/>
      <c r="F57" s="89"/>
      <c r="G57" s="90"/>
      <c r="H57" s="83"/>
      <c r="I57" s="83"/>
      <c r="J57" s="83"/>
      <c r="K57" s="83"/>
      <c r="L57" s="16" t="s">
        <v>90</v>
      </c>
      <c r="M57" s="36"/>
      <c r="N57" s="16" t="s">
        <v>91</v>
      </c>
      <c r="O57" s="16" t="s">
        <v>26</v>
      </c>
      <c r="P57" s="17">
        <v>2649</v>
      </c>
      <c r="Q57" s="17">
        <v>4087</v>
      </c>
      <c r="R57" s="35">
        <v>154.28</v>
      </c>
    </row>
    <row r="58" spans="1:18" x14ac:dyDescent="0.2">
      <c r="A58" s="63"/>
      <c r="B58" s="68"/>
      <c r="C58" s="83"/>
      <c r="D58" s="68"/>
      <c r="E58" s="83"/>
      <c r="F58" s="89"/>
      <c r="G58" s="90"/>
      <c r="H58" s="83"/>
      <c r="I58" s="83"/>
      <c r="J58" s="83"/>
      <c r="K58" s="83"/>
      <c r="L58" s="16" t="s">
        <v>92</v>
      </c>
      <c r="M58" s="36"/>
      <c r="N58" s="16" t="s">
        <v>93</v>
      </c>
      <c r="O58" s="16" t="s">
        <v>57</v>
      </c>
      <c r="P58" s="17">
        <v>25.52</v>
      </c>
      <c r="Q58" s="17">
        <v>39.64</v>
      </c>
      <c r="R58" s="35">
        <v>155.33000000000001</v>
      </c>
    </row>
    <row r="59" spans="1:18" ht="21" x14ac:dyDescent="0.2">
      <c r="A59" s="63"/>
      <c r="B59" s="68"/>
      <c r="C59" s="83"/>
      <c r="D59" s="68"/>
      <c r="E59" s="83"/>
      <c r="F59" s="89"/>
      <c r="G59" s="90"/>
      <c r="H59" s="83"/>
      <c r="I59" s="83"/>
      <c r="J59" s="83"/>
      <c r="K59" s="83"/>
      <c r="L59" s="16" t="s">
        <v>94</v>
      </c>
      <c r="M59" s="36"/>
      <c r="N59" s="16" t="s">
        <v>95</v>
      </c>
      <c r="O59" s="16" t="s">
        <v>57</v>
      </c>
      <c r="P59" s="17">
        <v>226.98</v>
      </c>
      <c r="Q59" s="17">
        <v>224.95</v>
      </c>
      <c r="R59" s="35">
        <v>99.11</v>
      </c>
    </row>
    <row r="60" spans="1:18" x14ac:dyDescent="0.2">
      <c r="A60" s="63"/>
      <c r="B60" s="68"/>
      <c r="C60" s="83"/>
      <c r="D60" s="68"/>
      <c r="E60" s="83"/>
      <c r="F60" s="89"/>
      <c r="G60" s="90"/>
      <c r="H60" s="83"/>
      <c r="I60" s="83"/>
      <c r="J60" s="83"/>
      <c r="K60" s="83"/>
      <c r="L60" s="16" t="s">
        <v>96</v>
      </c>
      <c r="M60" s="36"/>
      <c r="N60" s="16" t="s">
        <v>97</v>
      </c>
      <c r="O60" s="16" t="s">
        <v>98</v>
      </c>
      <c r="P60" s="17">
        <v>68.099999999999994</v>
      </c>
      <c r="Q60" s="17">
        <v>70.5</v>
      </c>
      <c r="R60" s="35">
        <v>103.52</v>
      </c>
    </row>
    <row r="61" spans="1:18" x14ac:dyDescent="0.2">
      <c r="A61" s="63"/>
      <c r="B61" s="68"/>
      <c r="C61" s="83"/>
      <c r="D61" s="68"/>
      <c r="E61" s="83"/>
      <c r="F61" s="89"/>
      <c r="G61" s="90"/>
      <c r="H61" s="83"/>
      <c r="I61" s="83"/>
      <c r="J61" s="83"/>
      <c r="K61" s="83"/>
      <c r="L61" s="16" t="s">
        <v>99</v>
      </c>
      <c r="M61" s="36"/>
      <c r="N61" s="16" t="s">
        <v>100</v>
      </c>
      <c r="O61" s="16" t="s">
        <v>57</v>
      </c>
      <c r="P61" s="17">
        <v>50</v>
      </c>
      <c r="Q61" s="17">
        <v>56.1</v>
      </c>
      <c r="R61" s="35">
        <v>112.2</v>
      </c>
    </row>
    <row r="62" spans="1:18" ht="21" x14ac:dyDescent="0.2">
      <c r="A62" s="63"/>
      <c r="B62" s="68"/>
      <c r="C62" s="83"/>
      <c r="D62" s="68"/>
      <c r="E62" s="86"/>
      <c r="F62" s="91"/>
      <c r="G62" s="92"/>
      <c r="H62" s="86"/>
      <c r="I62" s="86"/>
      <c r="J62" s="86"/>
      <c r="K62" s="86"/>
      <c r="L62" s="16" t="s">
        <v>101</v>
      </c>
      <c r="M62" s="18"/>
      <c r="N62" s="16" t="s">
        <v>102</v>
      </c>
      <c r="O62" s="16" t="s">
        <v>26</v>
      </c>
      <c r="P62" s="17">
        <v>18000</v>
      </c>
      <c r="Q62" s="17">
        <v>17560</v>
      </c>
      <c r="R62" s="35">
        <v>97.56</v>
      </c>
    </row>
    <row r="63" spans="1:18" hidden="1" x14ac:dyDescent="0.2">
      <c r="A63" s="63"/>
      <c r="B63" s="68"/>
      <c r="C63" s="83"/>
      <c r="D63" s="68"/>
      <c r="E63" s="94" t="s">
        <v>43</v>
      </c>
      <c r="F63" s="60" t="s">
        <v>103</v>
      </c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7"/>
    </row>
    <row r="64" spans="1:18" x14ac:dyDescent="0.2">
      <c r="A64" s="63"/>
      <c r="B64" s="68"/>
      <c r="C64" s="83"/>
      <c r="D64" s="68"/>
      <c r="E64" s="95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9"/>
    </row>
    <row r="65" spans="1:18" x14ac:dyDescent="0.2">
      <c r="A65" s="63"/>
      <c r="B65" s="68"/>
      <c r="C65" s="83"/>
      <c r="D65" s="68"/>
      <c r="E65" s="85" t="s">
        <v>43</v>
      </c>
      <c r="F65" s="7" t="s">
        <v>45</v>
      </c>
      <c r="G65" s="7" t="s">
        <v>36</v>
      </c>
      <c r="H65" s="11">
        <v>804</v>
      </c>
      <c r="I65" s="11">
        <v>804</v>
      </c>
      <c r="J65" s="11">
        <v>804</v>
      </c>
      <c r="K65" s="11">
        <v>100</v>
      </c>
      <c r="L65" s="12"/>
      <c r="M65" s="80"/>
      <c r="N65" s="81"/>
      <c r="O65" s="12"/>
      <c r="P65" s="12"/>
      <c r="Q65" s="12"/>
      <c r="R65" s="34"/>
    </row>
    <row r="66" spans="1:18" x14ac:dyDescent="0.2">
      <c r="A66" s="63"/>
      <c r="B66" s="68"/>
      <c r="C66" s="83"/>
      <c r="D66" s="68"/>
      <c r="E66" s="83"/>
      <c r="F66" s="7" t="s">
        <v>45</v>
      </c>
      <c r="G66" s="7" t="s">
        <v>37</v>
      </c>
      <c r="H66" s="11">
        <v>1</v>
      </c>
      <c r="I66" s="11">
        <v>1</v>
      </c>
      <c r="J66" s="11">
        <v>0.9</v>
      </c>
      <c r="K66" s="11">
        <v>90</v>
      </c>
      <c r="L66" s="12"/>
      <c r="M66" s="80"/>
      <c r="N66" s="81"/>
      <c r="O66" s="12"/>
      <c r="P66" s="12"/>
      <c r="Q66" s="12"/>
      <c r="R66" s="34"/>
    </row>
    <row r="67" spans="1:18" x14ac:dyDescent="0.2">
      <c r="A67" s="63"/>
      <c r="B67" s="68"/>
      <c r="C67" s="83"/>
      <c r="D67" s="68"/>
      <c r="E67" s="86"/>
      <c r="F67" s="7" t="s">
        <v>45</v>
      </c>
      <c r="G67" s="7" t="s">
        <v>38</v>
      </c>
      <c r="H67" s="11">
        <v>21.7</v>
      </c>
      <c r="I67" s="11">
        <v>21.7</v>
      </c>
      <c r="J67" s="11">
        <v>21.7</v>
      </c>
      <c r="K67" s="11">
        <v>100</v>
      </c>
      <c r="L67" s="12"/>
      <c r="M67" s="80"/>
      <c r="N67" s="81"/>
      <c r="O67" s="12"/>
      <c r="P67" s="12"/>
      <c r="Q67" s="12"/>
      <c r="R67" s="34"/>
    </row>
    <row r="68" spans="1:18" ht="21" x14ac:dyDescent="0.2">
      <c r="A68" s="63"/>
      <c r="B68" s="68"/>
      <c r="C68" s="83"/>
      <c r="D68" s="68"/>
      <c r="E68" s="13"/>
      <c r="F68" s="78" t="s">
        <v>39</v>
      </c>
      <c r="G68" s="79"/>
      <c r="H68" s="15">
        <v>826.7</v>
      </c>
      <c r="I68" s="15">
        <v>826.7</v>
      </c>
      <c r="J68" s="15">
        <v>826.6</v>
      </c>
      <c r="K68" s="15">
        <v>99.99</v>
      </c>
      <c r="L68" s="16" t="s">
        <v>104</v>
      </c>
      <c r="M68" s="4"/>
      <c r="N68" s="16" t="s">
        <v>105</v>
      </c>
      <c r="O68" s="16" t="s">
        <v>26</v>
      </c>
      <c r="P68" s="17">
        <v>28.5</v>
      </c>
      <c r="Q68" s="17">
        <v>28.5</v>
      </c>
      <c r="R68" s="35">
        <v>100</v>
      </c>
    </row>
    <row r="69" spans="1:18" x14ac:dyDescent="0.2">
      <c r="A69" s="63"/>
      <c r="B69" s="68"/>
      <c r="C69" s="83"/>
      <c r="D69" s="68"/>
      <c r="E69" s="10" t="s">
        <v>44</v>
      </c>
      <c r="F69" s="60" t="s">
        <v>106</v>
      </c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1"/>
    </row>
    <row r="70" spans="1:18" x14ac:dyDescent="0.2">
      <c r="A70" s="63"/>
      <c r="B70" s="68"/>
      <c r="C70" s="83"/>
      <c r="D70" s="68"/>
      <c r="E70" s="7" t="s">
        <v>44</v>
      </c>
      <c r="F70" s="7" t="s">
        <v>47</v>
      </c>
      <c r="G70" s="7" t="s">
        <v>36</v>
      </c>
      <c r="H70" s="11">
        <v>15</v>
      </c>
      <c r="I70" s="11">
        <v>15</v>
      </c>
      <c r="J70" s="11">
        <v>0</v>
      </c>
      <c r="K70" s="11">
        <v>0</v>
      </c>
      <c r="L70" s="12"/>
      <c r="M70" s="80"/>
      <c r="N70" s="81"/>
      <c r="O70" s="12"/>
      <c r="P70" s="12"/>
      <c r="Q70" s="12"/>
      <c r="R70" s="34"/>
    </row>
    <row r="71" spans="1:18" x14ac:dyDescent="0.2">
      <c r="A71" s="63"/>
      <c r="B71" s="68"/>
      <c r="C71" s="83"/>
      <c r="D71" s="68"/>
      <c r="E71" s="13"/>
      <c r="F71" s="100" t="s">
        <v>39</v>
      </c>
      <c r="G71" s="59"/>
      <c r="H71" s="15">
        <v>15</v>
      </c>
      <c r="I71" s="15">
        <v>15</v>
      </c>
      <c r="J71" s="15">
        <v>0</v>
      </c>
      <c r="K71" s="15">
        <v>0</v>
      </c>
      <c r="L71" s="16" t="s">
        <v>107</v>
      </c>
      <c r="M71" s="4"/>
      <c r="N71" s="16" t="s">
        <v>108</v>
      </c>
      <c r="O71" s="16" t="s">
        <v>26</v>
      </c>
      <c r="P71" s="17">
        <v>2</v>
      </c>
      <c r="Q71" s="17">
        <v>0</v>
      </c>
      <c r="R71" s="35">
        <v>0</v>
      </c>
    </row>
    <row r="72" spans="1:18" hidden="1" x14ac:dyDescent="0.2">
      <c r="A72" s="63"/>
      <c r="B72" s="68"/>
      <c r="C72" s="83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7"/>
    </row>
    <row r="73" spans="1:18" ht="31.5" x14ac:dyDescent="0.2">
      <c r="A73" s="63"/>
      <c r="B73" s="68"/>
      <c r="C73" s="83"/>
      <c r="D73" s="101"/>
      <c r="E73" s="104" t="s">
        <v>246</v>
      </c>
      <c r="F73" s="105"/>
      <c r="G73" s="106"/>
      <c r="H73" s="103">
        <f>H21+H34+H40+H53+H68+H71</f>
        <v>7003.7</v>
      </c>
      <c r="I73" s="103">
        <v>7003.7</v>
      </c>
      <c r="J73" s="103">
        <v>6747.6</v>
      </c>
      <c r="K73" s="103">
        <v>96.32</v>
      </c>
      <c r="L73" s="22" t="s">
        <v>109</v>
      </c>
      <c r="M73" s="14"/>
      <c r="N73" s="22" t="s">
        <v>110</v>
      </c>
      <c r="O73" s="22" t="s">
        <v>26</v>
      </c>
      <c r="P73" s="23">
        <v>32</v>
      </c>
      <c r="Q73" s="23">
        <v>32</v>
      </c>
      <c r="R73" s="38">
        <v>100</v>
      </c>
    </row>
    <row r="74" spans="1:18" ht="31.5" x14ac:dyDescent="0.2">
      <c r="A74" s="63"/>
      <c r="B74" s="68"/>
      <c r="C74" s="83"/>
      <c r="D74" s="68"/>
      <c r="E74" s="107"/>
      <c r="F74" s="108"/>
      <c r="G74" s="109"/>
      <c r="H74" s="68"/>
      <c r="I74" s="68"/>
      <c r="J74" s="68"/>
      <c r="K74" s="68"/>
      <c r="L74" s="22" t="s">
        <v>111</v>
      </c>
      <c r="M74" s="36"/>
      <c r="N74" s="22" t="s">
        <v>112</v>
      </c>
      <c r="O74" s="22" t="s">
        <v>26</v>
      </c>
      <c r="P74" s="23">
        <v>70</v>
      </c>
      <c r="Q74" s="23">
        <v>132</v>
      </c>
      <c r="R74" s="38">
        <v>188.57</v>
      </c>
    </row>
    <row r="75" spans="1:18" ht="21" x14ac:dyDescent="0.2">
      <c r="A75" s="63"/>
      <c r="B75" s="68"/>
      <c r="C75" s="83"/>
      <c r="D75" s="68"/>
      <c r="E75" s="107"/>
      <c r="F75" s="108"/>
      <c r="G75" s="109"/>
      <c r="H75" s="68"/>
      <c r="I75" s="68"/>
      <c r="J75" s="68"/>
      <c r="K75" s="68"/>
      <c r="L75" s="22" t="s">
        <v>113</v>
      </c>
      <c r="M75" s="36"/>
      <c r="N75" s="22" t="s">
        <v>114</v>
      </c>
      <c r="O75" s="22" t="s">
        <v>26</v>
      </c>
      <c r="P75" s="23">
        <v>101.95</v>
      </c>
      <c r="Q75" s="23">
        <v>0</v>
      </c>
      <c r="R75" s="38">
        <v>0</v>
      </c>
    </row>
    <row r="76" spans="1:18" ht="42" x14ac:dyDescent="0.2">
      <c r="A76" s="63"/>
      <c r="B76" s="68"/>
      <c r="C76" s="83"/>
      <c r="D76" s="102"/>
      <c r="E76" s="110"/>
      <c r="F76" s="111"/>
      <c r="G76" s="112"/>
      <c r="H76" s="102"/>
      <c r="I76" s="102"/>
      <c r="J76" s="102"/>
      <c r="K76" s="102"/>
      <c r="L76" s="22" t="s">
        <v>115</v>
      </c>
      <c r="M76" s="18"/>
      <c r="N76" s="22" t="s">
        <v>116</v>
      </c>
      <c r="O76" s="22" t="s">
        <v>33</v>
      </c>
      <c r="P76" s="23">
        <v>32</v>
      </c>
      <c r="Q76" s="23">
        <v>0</v>
      </c>
      <c r="R76" s="38">
        <v>0</v>
      </c>
    </row>
    <row r="77" spans="1:18" hidden="1" x14ac:dyDescent="0.2">
      <c r="A77" s="63"/>
      <c r="B77" s="68"/>
      <c r="C77" s="83"/>
      <c r="D77" s="113" t="s">
        <v>40</v>
      </c>
      <c r="E77" s="65"/>
      <c r="F77" s="66" t="s">
        <v>117</v>
      </c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7"/>
    </row>
    <row r="78" spans="1:18" x14ac:dyDescent="0.2">
      <c r="A78" s="63"/>
      <c r="B78" s="68"/>
      <c r="C78" s="83"/>
      <c r="D78" s="114"/>
      <c r="E78" s="115"/>
      <c r="F78" s="115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9"/>
    </row>
    <row r="79" spans="1:18" x14ac:dyDescent="0.2">
      <c r="A79" s="63"/>
      <c r="B79" s="68"/>
      <c r="C79" s="83"/>
      <c r="D79" s="67" t="s">
        <v>40</v>
      </c>
      <c r="E79" s="10" t="s">
        <v>35</v>
      </c>
      <c r="F79" s="60" t="s">
        <v>118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61"/>
    </row>
    <row r="80" spans="1:18" x14ac:dyDescent="0.2">
      <c r="A80" s="63"/>
      <c r="B80" s="68"/>
      <c r="C80" s="83"/>
      <c r="D80" s="68"/>
      <c r="E80" s="7" t="s">
        <v>35</v>
      </c>
      <c r="F80" s="7" t="s">
        <v>47</v>
      </c>
      <c r="G80" s="7" t="s">
        <v>38</v>
      </c>
      <c r="H80" s="11">
        <v>0.3</v>
      </c>
      <c r="I80" s="11">
        <v>0.3</v>
      </c>
      <c r="J80" s="11">
        <v>0.3</v>
      </c>
      <c r="K80" s="11">
        <v>100</v>
      </c>
      <c r="L80" s="12"/>
      <c r="M80" s="80"/>
      <c r="N80" s="81"/>
      <c r="O80" s="12"/>
      <c r="P80" s="12"/>
      <c r="Q80" s="12"/>
      <c r="R80" s="34"/>
    </row>
    <row r="81" spans="1:18" ht="21" x14ac:dyDescent="0.2">
      <c r="A81" s="63"/>
      <c r="B81" s="68"/>
      <c r="C81" s="83"/>
      <c r="D81" s="68"/>
      <c r="E81" s="13"/>
      <c r="F81" s="78" t="s">
        <v>39</v>
      </c>
      <c r="G81" s="79"/>
      <c r="H81" s="15">
        <v>0.3</v>
      </c>
      <c r="I81" s="15">
        <v>0.3</v>
      </c>
      <c r="J81" s="15">
        <v>0.3</v>
      </c>
      <c r="K81" s="15">
        <v>100</v>
      </c>
      <c r="L81" s="16" t="s">
        <v>119</v>
      </c>
      <c r="M81" s="4"/>
      <c r="N81" s="16" t="s">
        <v>120</v>
      </c>
      <c r="O81" s="16" t="s">
        <v>26</v>
      </c>
      <c r="P81" s="17">
        <v>30</v>
      </c>
      <c r="Q81" s="17">
        <v>35</v>
      </c>
      <c r="R81" s="35">
        <v>116.67</v>
      </c>
    </row>
    <row r="82" spans="1:18" x14ac:dyDescent="0.2">
      <c r="A82" s="63"/>
      <c r="B82" s="68"/>
      <c r="C82" s="83"/>
      <c r="D82" s="68"/>
      <c r="E82" s="10" t="s">
        <v>40</v>
      </c>
      <c r="F82" s="60" t="s">
        <v>121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61"/>
    </row>
    <row r="83" spans="1:18" x14ac:dyDescent="0.2">
      <c r="A83" s="63"/>
      <c r="B83" s="68"/>
      <c r="C83" s="83"/>
      <c r="D83" s="68"/>
      <c r="E83" s="7" t="s">
        <v>40</v>
      </c>
      <c r="F83" s="7" t="s">
        <v>47</v>
      </c>
      <c r="G83" s="7" t="s">
        <v>38</v>
      </c>
      <c r="H83" s="11">
        <v>13.9</v>
      </c>
      <c r="I83" s="11">
        <v>13.9</v>
      </c>
      <c r="J83" s="11">
        <v>12.7</v>
      </c>
      <c r="K83" s="11">
        <v>91.37</v>
      </c>
      <c r="L83" s="12"/>
      <c r="M83" s="80"/>
      <c r="N83" s="81"/>
      <c r="O83" s="12"/>
      <c r="P83" s="12"/>
      <c r="Q83" s="12"/>
      <c r="R83" s="34"/>
    </row>
    <row r="84" spans="1:18" ht="52.5" x14ac:dyDescent="0.2">
      <c r="A84" s="63"/>
      <c r="B84" s="68"/>
      <c r="C84" s="83"/>
      <c r="D84" s="68"/>
      <c r="E84" s="13"/>
      <c r="F84" s="78" t="s">
        <v>39</v>
      </c>
      <c r="G84" s="79"/>
      <c r="H84" s="15">
        <v>13.9</v>
      </c>
      <c r="I84" s="15">
        <v>13.9</v>
      </c>
      <c r="J84" s="15">
        <v>12.7</v>
      </c>
      <c r="K84" s="15">
        <v>91.37</v>
      </c>
      <c r="L84" s="16" t="s">
        <v>122</v>
      </c>
      <c r="M84" s="4"/>
      <c r="N84" s="16" t="s">
        <v>123</v>
      </c>
      <c r="O84" s="16" t="s">
        <v>33</v>
      </c>
      <c r="P84" s="17">
        <v>100</v>
      </c>
      <c r="Q84" s="17">
        <v>100</v>
      </c>
      <c r="R84" s="35">
        <v>100</v>
      </c>
    </row>
    <row r="85" spans="1:18" x14ac:dyDescent="0.2">
      <c r="A85" s="63"/>
      <c r="B85" s="68"/>
      <c r="C85" s="83"/>
      <c r="D85" s="68"/>
      <c r="E85" s="10" t="s">
        <v>41</v>
      </c>
      <c r="F85" s="60" t="s">
        <v>124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61"/>
    </row>
    <row r="86" spans="1:18" x14ac:dyDescent="0.2">
      <c r="A86" s="63"/>
      <c r="B86" s="68"/>
      <c r="C86" s="83"/>
      <c r="D86" s="68"/>
      <c r="E86" s="7" t="s">
        <v>41</v>
      </c>
      <c r="F86" s="7" t="s">
        <v>47</v>
      </c>
      <c r="G86" s="7" t="s">
        <v>38</v>
      </c>
      <c r="H86" s="11">
        <v>8.4</v>
      </c>
      <c r="I86" s="11">
        <v>8.4</v>
      </c>
      <c r="J86" s="11">
        <v>8.4</v>
      </c>
      <c r="K86" s="11">
        <v>100</v>
      </c>
      <c r="L86" s="12"/>
      <c r="M86" s="80"/>
      <c r="N86" s="81"/>
      <c r="O86" s="12"/>
      <c r="P86" s="12"/>
      <c r="Q86" s="12"/>
      <c r="R86" s="34"/>
    </row>
    <row r="87" spans="1:18" ht="31.5" x14ac:dyDescent="0.2">
      <c r="A87" s="63"/>
      <c r="B87" s="68"/>
      <c r="C87" s="83"/>
      <c r="D87" s="68"/>
      <c r="E87" s="13"/>
      <c r="F87" s="78" t="s">
        <v>39</v>
      </c>
      <c r="G87" s="79"/>
      <c r="H87" s="15">
        <v>8.4</v>
      </c>
      <c r="I87" s="15">
        <v>8.4</v>
      </c>
      <c r="J87" s="15">
        <v>8.4</v>
      </c>
      <c r="K87" s="15">
        <v>100</v>
      </c>
      <c r="L87" s="16" t="s">
        <v>125</v>
      </c>
      <c r="M87" s="4"/>
      <c r="N87" s="16" t="s">
        <v>126</v>
      </c>
      <c r="O87" s="16" t="s">
        <v>26</v>
      </c>
      <c r="P87" s="17">
        <v>1</v>
      </c>
      <c r="Q87" s="17">
        <v>1</v>
      </c>
      <c r="R87" s="35">
        <v>100</v>
      </c>
    </row>
    <row r="88" spans="1:18" x14ac:dyDescent="0.2">
      <c r="A88" s="63"/>
      <c r="B88" s="68"/>
      <c r="C88" s="83"/>
      <c r="D88" s="68"/>
      <c r="E88" s="10" t="s">
        <v>42</v>
      </c>
      <c r="F88" s="60" t="s">
        <v>127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61"/>
    </row>
    <row r="89" spans="1:18" x14ac:dyDescent="0.2">
      <c r="A89" s="63"/>
      <c r="B89" s="68"/>
      <c r="C89" s="83"/>
      <c r="D89" s="68"/>
      <c r="E89" s="7" t="s">
        <v>42</v>
      </c>
      <c r="F89" s="7" t="s">
        <v>47</v>
      </c>
      <c r="G89" s="7" t="s">
        <v>38</v>
      </c>
      <c r="H89" s="11">
        <v>28.9</v>
      </c>
      <c r="I89" s="11">
        <v>28.9</v>
      </c>
      <c r="J89" s="11">
        <v>28.9</v>
      </c>
      <c r="K89" s="11">
        <v>100</v>
      </c>
      <c r="L89" s="12"/>
      <c r="M89" s="80"/>
      <c r="N89" s="81"/>
      <c r="O89" s="12"/>
      <c r="P89" s="12"/>
      <c r="Q89" s="12"/>
      <c r="R89" s="34"/>
    </row>
    <row r="90" spans="1:18" ht="31.5" x14ac:dyDescent="0.2">
      <c r="A90" s="63"/>
      <c r="B90" s="68"/>
      <c r="C90" s="83"/>
      <c r="D90" s="68"/>
      <c r="E90" s="87"/>
      <c r="F90" s="78" t="s">
        <v>39</v>
      </c>
      <c r="G90" s="88"/>
      <c r="H90" s="93">
        <v>28.9</v>
      </c>
      <c r="I90" s="93">
        <v>28.9</v>
      </c>
      <c r="J90" s="93">
        <v>28.9</v>
      </c>
      <c r="K90" s="93">
        <v>100</v>
      </c>
      <c r="L90" s="16" t="s">
        <v>128</v>
      </c>
      <c r="M90" s="14"/>
      <c r="N90" s="16" t="s">
        <v>129</v>
      </c>
      <c r="O90" s="16" t="s">
        <v>26</v>
      </c>
      <c r="P90" s="17">
        <v>1900</v>
      </c>
      <c r="Q90" s="17">
        <v>1273</v>
      </c>
      <c r="R90" s="35">
        <v>67</v>
      </c>
    </row>
    <row r="91" spans="1:18" x14ac:dyDescent="0.2">
      <c r="A91" s="63"/>
      <c r="B91" s="68"/>
      <c r="C91" s="83"/>
      <c r="D91" s="68"/>
      <c r="E91" s="83"/>
      <c r="F91" s="89"/>
      <c r="G91" s="90"/>
      <c r="H91" s="83"/>
      <c r="I91" s="83"/>
      <c r="J91" s="83"/>
      <c r="K91" s="83"/>
      <c r="L91" s="16" t="s">
        <v>130</v>
      </c>
      <c r="M91" s="36"/>
      <c r="N91" s="16" t="s">
        <v>131</v>
      </c>
      <c r="O91" s="16" t="s">
        <v>26</v>
      </c>
      <c r="P91" s="17">
        <v>120</v>
      </c>
      <c r="Q91" s="17">
        <v>120</v>
      </c>
      <c r="R91" s="35">
        <v>100</v>
      </c>
    </row>
    <row r="92" spans="1:18" x14ac:dyDescent="0.2">
      <c r="A92" s="63"/>
      <c r="B92" s="68"/>
      <c r="C92" s="83"/>
      <c r="D92" s="68"/>
      <c r="E92" s="86"/>
      <c r="F92" s="91"/>
      <c r="G92" s="92"/>
      <c r="H92" s="86"/>
      <c r="I92" s="86"/>
      <c r="J92" s="86"/>
      <c r="K92" s="86"/>
      <c r="L92" s="16" t="s">
        <v>132</v>
      </c>
      <c r="M92" s="18"/>
      <c r="N92" s="16" t="s">
        <v>133</v>
      </c>
      <c r="O92" s="16" t="s">
        <v>26</v>
      </c>
      <c r="P92" s="17">
        <v>1950</v>
      </c>
      <c r="Q92" s="17">
        <v>1193</v>
      </c>
      <c r="R92" s="35">
        <v>61.18</v>
      </c>
    </row>
    <row r="93" spans="1:18" hidden="1" x14ac:dyDescent="0.2">
      <c r="A93" s="63"/>
      <c r="B93" s="68"/>
      <c r="C93" s="83"/>
      <c r="D93" s="68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7"/>
    </row>
    <row r="94" spans="1:18" x14ac:dyDescent="0.2">
      <c r="A94" s="63"/>
      <c r="B94" s="68"/>
      <c r="C94" s="83"/>
      <c r="D94" s="68"/>
      <c r="E94" s="10" t="s">
        <v>43</v>
      </c>
      <c r="F94" s="60" t="s">
        <v>134</v>
      </c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61"/>
    </row>
    <row r="95" spans="1:18" x14ac:dyDescent="0.2">
      <c r="A95" s="63"/>
      <c r="B95" s="68"/>
      <c r="C95" s="83"/>
      <c r="D95" s="68"/>
      <c r="E95" s="7" t="s">
        <v>43</v>
      </c>
      <c r="F95" s="7" t="s">
        <v>47</v>
      </c>
      <c r="G95" s="7" t="s">
        <v>38</v>
      </c>
      <c r="H95" s="11">
        <v>9.1999999999999993</v>
      </c>
      <c r="I95" s="11">
        <v>9.1999999999999993</v>
      </c>
      <c r="J95" s="11">
        <v>9.1999999999999993</v>
      </c>
      <c r="K95" s="11">
        <v>100</v>
      </c>
      <c r="L95" s="12"/>
      <c r="M95" s="80"/>
      <c r="N95" s="81"/>
      <c r="O95" s="12"/>
      <c r="P95" s="12"/>
      <c r="Q95" s="12"/>
      <c r="R95" s="34"/>
    </row>
    <row r="96" spans="1:18" ht="21" x14ac:dyDescent="0.2">
      <c r="A96" s="63"/>
      <c r="B96" s="68"/>
      <c r="C96" s="83"/>
      <c r="D96" s="68"/>
      <c r="E96" s="13"/>
      <c r="F96" s="78" t="s">
        <v>39</v>
      </c>
      <c r="G96" s="79"/>
      <c r="H96" s="15">
        <v>9.1999999999999993</v>
      </c>
      <c r="I96" s="15">
        <v>9.1999999999999993</v>
      </c>
      <c r="J96" s="15">
        <v>9.1999999999999993</v>
      </c>
      <c r="K96" s="15">
        <v>100</v>
      </c>
      <c r="L96" s="16" t="s">
        <v>135</v>
      </c>
      <c r="M96" s="4"/>
      <c r="N96" s="16" t="s">
        <v>136</v>
      </c>
      <c r="O96" s="16" t="s">
        <v>26</v>
      </c>
      <c r="P96" s="17">
        <v>280</v>
      </c>
      <c r="Q96" s="17">
        <v>317</v>
      </c>
      <c r="R96" s="35">
        <v>113.21</v>
      </c>
    </row>
    <row r="97" spans="1:18" x14ac:dyDescent="0.2">
      <c r="A97" s="63"/>
      <c r="B97" s="68"/>
      <c r="C97" s="83"/>
      <c r="D97" s="68"/>
      <c r="E97" s="10" t="s">
        <v>44</v>
      </c>
      <c r="F97" s="60" t="s">
        <v>137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1"/>
    </row>
    <row r="98" spans="1:18" x14ac:dyDescent="0.2">
      <c r="A98" s="63"/>
      <c r="B98" s="68"/>
      <c r="C98" s="83"/>
      <c r="D98" s="68"/>
      <c r="E98" s="7" t="s">
        <v>44</v>
      </c>
      <c r="F98" s="7" t="s">
        <v>47</v>
      </c>
      <c r="G98" s="7" t="s">
        <v>38</v>
      </c>
      <c r="H98" s="11">
        <v>0.6</v>
      </c>
      <c r="I98" s="11">
        <v>0.6</v>
      </c>
      <c r="J98" s="11">
        <v>0.6</v>
      </c>
      <c r="K98" s="11">
        <v>100</v>
      </c>
      <c r="L98" s="12"/>
      <c r="M98" s="80"/>
      <c r="N98" s="81"/>
      <c r="O98" s="12"/>
      <c r="P98" s="12"/>
      <c r="Q98" s="12"/>
      <c r="R98" s="34"/>
    </row>
    <row r="99" spans="1:18" x14ac:dyDescent="0.2">
      <c r="A99" s="63"/>
      <c r="B99" s="68"/>
      <c r="C99" s="83"/>
      <c r="D99" s="68"/>
      <c r="E99" s="13"/>
      <c r="F99" s="78" t="s">
        <v>39</v>
      </c>
      <c r="G99" s="79"/>
      <c r="H99" s="15">
        <v>0.6</v>
      </c>
      <c r="I99" s="15">
        <v>0.6</v>
      </c>
      <c r="J99" s="15">
        <v>0.6</v>
      </c>
      <c r="K99" s="15">
        <v>100</v>
      </c>
      <c r="L99" s="16" t="s">
        <v>138</v>
      </c>
      <c r="M99" s="4"/>
      <c r="N99" s="16" t="s">
        <v>139</v>
      </c>
      <c r="O99" s="16" t="s">
        <v>26</v>
      </c>
      <c r="P99" s="17">
        <v>250</v>
      </c>
      <c r="Q99" s="17">
        <v>250</v>
      </c>
      <c r="R99" s="35">
        <v>100</v>
      </c>
    </row>
    <row r="100" spans="1:18" hidden="1" x14ac:dyDescent="0.2">
      <c r="A100" s="63"/>
      <c r="B100" s="68"/>
      <c r="C100" s="83"/>
      <c r="D100" s="68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7"/>
    </row>
    <row r="101" spans="1:18" x14ac:dyDescent="0.2">
      <c r="A101" s="63"/>
      <c r="B101" s="68"/>
      <c r="C101" s="83"/>
      <c r="D101" s="68"/>
      <c r="E101" s="10" t="s">
        <v>48</v>
      </c>
      <c r="F101" s="60" t="s">
        <v>140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1"/>
    </row>
    <row r="102" spans="1:18" x14ac:dyDescent="0.2">
      <c r="A102" s="63"/>
      <c r="B102" s="68"/>
      <c r="C102" s="83"/>
      <c r="D102" s="68"/>
      <c r="E102" s="7" t="s">
        <v>48</v>
      </c>
      <c r="F102" s="7" t="s">
        <v>47</v>
      </c>
      <c r="G102" s="7" t="s">
        <v>38</v>
      </c>
      <c r="H102" s="11">
        <v>21.7</v>
      </c>
      <c r="I102" s="11">
        <v>21.7</v>
      </c>
      <c r="J102" s="11">
        <v>21.6</v>
      </c>
      <c r="K102" s="11">
        <v>99.54</v>
      </c>
      <c r="L102" s="12"/>
      <c r="M102" s="80"/>
      <c r="N102" s="81"/>
      <c r="O102" s="12"/>
      <c r="P102" s="12"/>
      <c r="Q102" s="12"/>
      <c r="R102" s="34"/>
    </row>
    <row r="103" spans="1:18" x14ac:dyDescent="0.2">
      <c r="A103" s="63"/>
      <c r="B103" s="68"/>
      <c r="C103" s="83"/>
      <c r="D103" s="68"/>
      <c r="E103" s="13"/>
      <c r="F103" s="78" t="s">
        <v>39</v>
      </c>
      <c r="G103" s="79"/>
      <c r="H103" s="15">
        <v>21.7</v>
      </c>
      <c r="I103" s="15">
        <v>21.7</v>
      </c>
      <c r="J103" s="15">
        <v>21.6</v>
      </c>
      <c r="K103" s="15">
        <v>99.54</v>
      </c>
      <c r="L103" s="16" t="s">
        <v>141</v>
      </c>
      <c r="M103" s="4"/>
      <c r="N103" s="16" t="s">
        <v>142</v>
      </c>
      <c r="O103" s="16" t="s">
        <v>33</v>
      </c>
      <c r="P103" s="17">
        <v>100</v>
      </c>
      <c r="Q103" s="17">
        <v>100</v>
      </c>
      <c r="R103" s="35">
        <v>100</v>
      </c>
    </row>
    <row r="104" spans="1:18" x14ac:dyDescent="0.2">
      <c r="A104" s="63"/>
      <c r="B104" s="68"/>
      <c r="C104" s="83"/>
      <c r="D104" s="68"/>
      <c r="E104" s="10" t="s">
        <v>49</v>
      </c>
      <c r="F104" s="60" t="s">
        <v>143</v>
      </c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1"/>
    </row>
    <row r="105" spans="1:18" x14ac:dyDescent="0.2">
      <c r="A105" s="63"/>
      <c r="B105" s="68"/>
      <c r="C105" s="83"/>
      <c r="D105" s="68"/>
      <c r="E105" s="85" t="s">
        <v>49</v>
      </c>
      <c r="F105" s="7" t="s">
        <v>144</v>
      </c>
      <c r="G105" s="7" t="s">
        <v>36</v>
      </c>
      <c r="H105" s="11">
        <v>40</v>
      </c>
      <c r="I105" s="11">
        <v>40</v>
      </c>
      <c r="J105" s="11">
        <v>40</v>
      </c>
      <c r="K105" s="11">
        <v>100</v>
      </c>
      <c r="L105" s="12"/>
      <c r="M105" s="80"/>
      <c r="N105" s="81"/>
      <c r="O105" s="12"/>
      <c r="P105" s="12"/>
      <c r="Q105" s="12"/>
      <c r="R105" s="34"/>
    </row>
    <row r="106" spans="1:18" x14ac:dyDescent="0.2">
      <c r="A106" s="63"/>
      <c r="B106" s="68"/>
      <c r="C106" s="83"/>
      <c r="D106" s="68"/>
      <c r="E106" s="86"/>
      <c r="F106" s="7" t="s">
        <v>144</v>
      </c>
      <c r="G106" s="7" t="s">
        <v>38</v>
      </c>
      <c r="H106" s="11">
        <v>819.9</v>
      </c>
      <c r="I106" s="11">
        <v>819.9</v>
      </c>
      <c r="J106" s="11">
        <v>819.9</v>
      </c>
      <c r="K106" s="11">
        <v>100</v>
      </c>
      <c r="L106" s="12"/>
      <c r="M106" s="80"/>
      <c r="N106" s="81"/>
      <c r="O106" s="12"/>
      <c r="P106" s="12"/>
      <c r="Q106" s="12"/>
      <c r="R106" s="34"/>
    </row>
    <row r="107" spans="1:18" ht="21" x14ac:dyDescent="0.2">
      <c r="A107" s="63"/>
      <c r="B107" s="68"/>
      <c r="C107" s="83"/>
      <c r="D107" s="68"/>
      <c r="E107" s="87"/>
      <c r="F107" s="78" t="s">
        <v>39</v>
      </c>
      <c r="G107" s="88"/>
      <c r="H107" s="93">
        <v>859.9</v>
      </c>
      <c r="I107" s="93">
        <v>859.9</v>
      </c>
      <c r="J107" s="93">
        <v>859.9</v>
      </c>
      <c r="K107" s="93">
        <v>100</v>
      </c>
      <c r="L107" s="16" t="s">
        <v>145</v>
      </c>
      <c r="M107" s="14"/>
      <c r="N107" s="16" t="s">
        <v>146</v>
      </c>
      <c r="O107" s="16" t="s">
        <v>26</v>
      </c>
      <c r="P107" s="17">
        <v>45</v>
      </c>
      <c r="Q107" s="17">
        <v>109</v>
      </c>
      <c r="R107" s="35">
        <v>242.22</v>
      </c>
    </row>
    <row r="108" spans="1:18" x14ac:dyDescent="0.2">
      <c r="A108" s="63"/>
      <c r="B108" s="68"/>
      <c r="C108" s="83"/>
      <c r="D108" s="68"/>
      <c r="E108" s="86"/>
      <c r="F108" s="91"/>
      <c r="G108" s="92"/>
      <c r="H108" s="86"/>
      <c r="I108" s="86"/>
      <c r="J108" s="86"/>
      <c r="K108" s="86"/>
      <c r="L108" s="16" t="s">
        <v>147</v>
      </c>
      <c r="M108" s="18"/>
      <c r="N108" s="16" t="s">
        <v>148</v>
      </c>
      <c r="O108" s="16" t="s">
        <v>26</v>
      </c>
      <c r="P108" s="17">
        <v>75</v>
      </c>
      <c r="Q108" s="17">
        <v>134</v>
      </c>
      <c r="R108" s="35">
        <v>178.67</v>
      </c>
    </row>
    <row r="109" spans="1:18" hidden="1" x14ac:dyDescent="0.2">
      <c r="A109" s="63"/>
      <c r="B109" s="68"/>
      <c r="C109" s="83"/>
      <c r="D109" s="68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1:18" x14ac:dyDescent="0.2">
      <c r="A110" s="63"/>
      <c r="B110" s="68"/>
      <c r="C110" s="83"/>
      <c r="D110" s="68"/>
      <c r="E110" s="10" t="s">
        <v>53</v>
      </c>
      <c r="F110" s="60" t="s">
        <v>149</v>
      </c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61"/>
    </row>
    <row r="111" spans="1:18" x14ac:dyDescent="0.2">
      <c r="A111" s="63"/>
      <c r="B111" s="68"/>
      <c r="C111" s="83"/>
      <c r="D111" s="68"/>
      <c r="E111" s="7" t="s">
        <v>53</v>
      </c>
      <c r="F111" s="7" t="s">
        <v>47</v>
      </c>
      <c r="G111" s="7" t="s">
        <v>38</v>
      </c>
      <c r="H111" s="11">
        <v>5</v>
      </c>
      <c r="I111" s="11">
        <v>5</v>
      </c>
      <c r="J111" s="11">
        <v>5</v>
      </c>
      <c r="K111" s="11">
        <v>100</v>
      </c>
      <c r="L111" s="12"/>
      <c r="M111" s="80"/>
      <c r="N111" s="81"/>
      <c r="O111" s="12"/>
      <c r="P111" s="12"/>
      <c r="Q111" s="12"/>
      <c r="R111" s="34"/>
    </row>
    <row r="112" spans="1:18" ht="21" x14ac:dyDescent="0.2">
      <c r="A112" s="63"/>
      <c r="B112" s="68"/>
      <c r="C112" s="83"/>
      <c r="D112" s="68"/>
      <c r="E112" s="13"/>
      <c r="F112" s="78" t="s">
        <v>39</v>
      </c>
      <c r="G112" s="79"/>
      <c r="H112" s="15">
        <v>5</v>
      </c>
      <c r="I112" s="15">
        <v>5</v>
      </c>
      <c r="J112" s="15">
        <v>5</v>
      </c>
      <c r="K112" s="15">
        <v>100</v>
      </c>
      <c r="L112" s="16" t="s">
        <v>150</v>
      </c>
      <c r="M112" s="4"/>
      <c r="N112" s="16" t="s">
        <v>151</v>
      </c>
      <c r="O112" s="16" t="s">
        <v>33</v>
      </c>
      <c r="P112" s="17">
        <v>18000</v>
      </c>
      <c r="Q112" s="17">
        <v>17560</v>
      </c>
      <c r="R112" s="35">
        <v>97.56</v>
      </c>
    </row>
    <row r="113" spans="1:18" x14ac:dyDescent="0.2">
      <c r="A113" s="63"/>
      <c r="B113" s="68"/>
      <c r="C113" s="83"/>
      <c r="D113" s="68"/>
      <c r="E113" s="10" t="s">
        <v>54</v>
      </c>
      <c r="F113" s="60" t="s">
        <v>152</v>
      </c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61"/>
    </row>
    <row r="114" spans="1:18" x14ac:dyDescent="0.2">
      <c r="A114" s="63"/>
      <c r="B114" s="68"/>
      <c r="C114" s="83"/>
      <c r="D114" s="68"/>
      <c r="E114" s="7" t="s">
        <v>54</v>
      </c>
      <c r="F114" s="7" t="s">
        <v>47</v>
      </c>
      <c r="G114" s="7" t="s">
        <v>38</v>
      </c>
      <c r="H114" s="11">
        <v>176.7</v>
      </c>
      <c r="I114" s="11">
        <v>176.7</v>
      </c>
      <c r="J114" s="11">
        <v>176.7</v>
      </c>
      <c r="K114" s="11">
        <v>100</v>
      </c>
      <c r="L114" s="12"/>
      <c r="M114" s="80"/>
      <c r="N114" s="81"/>
      <c r="O114" s="12"/>
      <c r="P114" s="12"/>
      <c r="Q114" s="12"/>
      <c r="R114" s="34"/>
    </row>
    <row r="115" spans="1:18" x14ac:dyDescent="0.2">
      <c r="A115" s="63"/>
      <c r="B115" s="68"/>
      <c r="C115" s="83"/>
      <c r="D115" s="68"/>
      <c r="E115" s="13"/>
      <c r="F115" s="78" t="s">
        <v>39</v>
      </c>
      <c r="G115" s="79"/>
      <c r="H115" s="15">
        <v>176.7</v>
      </c>
      <c r="I115" s="15">
        <v>176.7</v>
      </c>
      <c r="J115" s="15">
        <v>176.7</v>
      </c>
      <c r="K115" s="15">
        <v>100</v>
      </c>
      <c r="L115" s="16" t="s">
        <v>153</v>
      </c>
      <c r="M115" s="4"/>
      <c r="N115" s="16" t="s">
        <v>154</v>
      </c>
      <c r="O115" s="16" t="s">
        <v>26</v>
      </c>
      <c r="P115" s="17">
        <v>15</v>
      </c>
      <c r="Q115" s="17">
        <v>15</v>
      </c>
      <c r="R115" s="35">
        <v>100</v>
      </c>
    </row>
    <row r="116" spans="1:18" x14ac:dyDescent="0.2">
      <c r="A116" s="63"/>
      <c r="B116" s="68"/>
      <c r="C116" s="83"/>
      <c r="D116" s="68"/>
      <c r="E116" s="10" t="s">
        <v>55</v>
      </c>
      <c r="F116" s="60" t="s">
        <v>155</v>
      </c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61"/>
    </row>
    <row r="117" spans="1:18" x14ac:dyDescent="0.2">
      <c r="A117" s="63"/>
      <c r="B117" s="68"/>
      <c r="C117" s="83"/>
      <c r="D117" s="68"/>
      <c r="E117" s="7" t="s">
        <v>55</v>
      </c>
      <c r="F117" s="7" t="s">
        <v>47</v>
      </c>
      <c r="G117" s="7" t="s">
        <v>38</v>
      </c>
      <c r="H117" s="11">
        <v>161</v>
      </c>
      <c r="I117" s="11">
        <v>161</v>
      </c>
      <c r="J117" s="11">
        <v>161</v>
      </c>
      <c r="K117" s="11">
        <v>100</v>
      </c>
      <c r="L117" s="12"/>
      <c r="M117" s="80"/>
      <c r="N117" s="81"/>
      <c r="O117" s="12"/>
      <c r="P117" s="12"/>
      <c r="Q117" s="12"/>
      <c r="R117" s="34"/>
    </row>
    <row r="118" spans="1:18" ht="31.5" x14ac:dyDescent="0.2">
      <c r="A118" s="63"/>
      <c r="B118" s="68"/>
      <c r="C118" s="83"/>
      <c r="D118" s="68"/>
      <c r="E118" s="87"/>
      <c r="F118" s="78" t="s">
        <v>39</v>
      </c>
      <c r="G118" s="88"/>
      <c r="H118" s="93">
        <v>161</v>
      </c>
      <c r="I118" s="93">
        <v>161</v>
      </c>
      <c r="J118" s="93">
        <v>161</v>
      </c>
      <c r="K118" s="93">
        <v>100</v>
      </c>
      <c r="L118" s="16" t="s">
        <v>156</v>
      </c>
      <c r="M118" s="14"/>
      <c r="N118" s="16" t="s">
        <v>157</v>
      </c>
      <c r="O118" s="16" t="s">
        <v>57</v>
      </c>
      <c r="P118" s="17">
        <v>44517.4</v>
      </c>
      <c r="Q118" s="17">
        <v>44514.400000000001</v>
      </c>
      <c r="R118" s="35">
        <v>99.99</v>
      </c>
    </row>
    <row r="119" spans="1:18" ht="31.5" x14ac:dyDescent="0.2">
      <c r="A119" s="63"/>
      <c r="B119" s="68"/>
      <c r="C119" s="83"/>
      <c r="D119" s="68"/>
      <c r="E119" s="83"/>
      <c r="F119" s="89"/>
      <c r="G119" s="90"/>
      <c r="H119" s="83"/>
      <c r="I119" s="83"/>
      <c r="J119" s="83"/>
      <c r="K119" s="83"/>
      <c r="L119" s="16" t="s">
        <v>158</v>
      </c>
      <c r="M119" s="36"/>
      <c r="N119" s="16" t="s">
        <v>159</v>
      </c>
      <c r="O119" s="16" t="s">
        <v>26</v>
      </c>
      <c r="P119" s="17">
        <v>25</v>
      </c>
      <c r="Q119" s="17">
        <v>26</v>
      </c>
      <c r="R119" s="35">
        <v>104</v>
      </c>
    </row>
    <row r="120" spans="1:18" ht="21" x14ac:dyDescent="0.2">
      <c r="A120" s="63"/>
      <c r="B120" s="68"/>
      <c r="C120" s="83"/>
      <c r="D120" s="68"/>
      <c r="E120" s="83"/>
      <c r="F120" s="89"/>
      <c r="G120" s="90"/>
      <c r="H120" s="83"/>
      <c r="I120" s="83"/>
      <c r="J120" s="83"/>
      <c r="K120" s="83"/>
      <c r="L120" s="16" t="s">
        <v>160</v>
      </c>
      <c r="M120" s="36"/>
      <c r="N120" s="16" t="s">
        <v>161</v>
      </c>
      <c r="O120" s="16" t="s">
        <v>26</v>
      </c>
      <c r="P120" s="17">
        <v>3</v>
      </c>
      <c r="Q120" s="17">
        <v>3</v>
      </c>
      <c r="R120" s="35">
        <v>100</v>
      </c>
    </row>
    <row r="121" spans="1:18" x14ac:dyDescent="0.2">
      <c r="A121" s="63"/>
      <c r="B121" s="68"/>
      <c r="C121" s="83"/>
      <c r="D121" s="68"/>
      <c r="E121" s="83"/>
      <c r="F121" s="89"/>
      <c r="G121" s="90"/>
      <c r="H121" s="83"/>
      <c r="I121" s="83"/>
      <c r="J121" s="83"/>
      <c r="K121" s="83"/>
      <c r="L121" s="16" t="s">
        <v>162</v>
      </c>
      <c r="M121" s="36"/>
      <c r="N121" s="16" t="s">
        <v>163</v>
      </c>
      <c r="O121" s="16" t="s">
        <v>98</v>
      </c>
      <c r="P121" s="17">
        <v>20</v>
      </c>
      <c r="Q121" s="17">
        <v>22.33</v>
      </c>
      <c r="R121" s="35">
        <v>111.65</v>
      </c>
    </row>
    <row r="122" spans="1:18" ht="21" x14ac:dyDescent="0.2">
      <c r="A122" s="63"/>
      <c r="B122" s="68"/>
      <c r="C122" s="83"/>
      <c r="D122" s="68"/>
      <c r="E122" s="83"/>
      <c r="F122" s="89"/>
      <c r="G122" s="90"/>
      <c r="H122" s="83"/>
      <c r="I122" s="83"/>
      <c r="J122" s="83"/>
      <c r="K122" s="83"/>
      <c r="L122" s="16" t="s">
        <v>164</v>
      </c>
      <c r="M122" s="36"/>
      <c r="N122" s="16" t="s">
        <v>165</v>
      </c>
      <c r="O122" s="16" t="s">
        <v>57</v>
      </c>
      <c r="P122" s="17">
        <v>10</v>
      </c>
      <c r="Q122" s="17">
        <v>0</v>
      </c>
      <c r="R122" s="35">
        <v>0</v>
      </c>
    </row>
    <row r="123" spans="1:18" x14ac:dyDescent="0.2">
      <c r="A123" s="63"/>
      <c r="B123" s="68"/>
      <c r="C123" s="83"/>
      <c r="D123" s="68"/>
      <c r="E123" s="86"/>
      <c r="F123" s="91"/>
      <c r="G123" s="92"/>
      <c r="H123" s="86"/>
      <c r="I123" s="86"/>
      <c r="J123" s="86"/>
      <c r="K123" s="86"/>
      <c r="L123" s="16" t="s">
        <v>166</v>
      </c>
      <c r="M123" s="18"/>
      <c r="N123" s="16" t="s">
        <v>167</v>
      </c>
      <c r="O123" s="16" t="s">
        <v>26</v>
      </c>
      <c r="P123" s="17">
        <v>70</v>
      </c>
      <c r="Q123" s="17">
        <v>64</v>
      </c>
      <c r="R123" s="35">
        <v>91.43</v>
      </c>
    </row>
    <row r="124" spans="1:18" hidden="1" x14ac:dyDescent="0.2">
      <c r="A124" s="63"/>
      <c r="B124" s="68"/>
      <c r="C124" s="83"/>
      <c r="D124" s="68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7"/>
    </row>
    <row r="125" spans="1:18" x14ac:dyDescent="0.2">
      <c r="A125" s="63"/>
      <c r="B125" s="68"/>
      <c r="C125" s="83"/>
      <c r="D125" s="68"/>
      <c r="E125" s="10" t="s">
        <v>168</v>
      </c>
      <c r="F125" s="60" t="s">
        <v>169</v>
      </c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61"/>
    </row>
    <row r="126" spans="1:18" x14ac:dyDescent="0.2">
      <c r="A126" s="63"/>
      <c r="B126" s="68"/>
      <c r="C126" s="83"/>
      <c r="D126" s="68"/>
      <c r="E126" s="7" t="s">
        <v>168</v>
      </c>
      <c r="F126" s="7" t="s">
        <v>47</v>
      </c>
      <c r="G126" s="7" t="s">
        <v>38</v>
      </c>
      <c r="H126" s="11">
        <v>27.1</v>
      </c>
      <c r="I126" s="11">
        <v>27.1</v>
      </c>
      <c r="J126" s="11">
        <v>27.1</v>
      </c>
      <c r="K126" s="11">
        <v>100</v>
      </c>
      <c r="L126" s="12"/>
      <c r="M126" s="80"/>
      <c r="N126" s="81"/>
      <c r="O126" s="12"/>
      <c r="P126" s="12"/>
      <c r="Q126" s="12"/>
      <c r="R126" s="34"/>
    </row>
    <row r="127" spans="1:18" x14ac:dyDescent="0.2">
      <c r="A127" s="63"/>
      <c r="B127" s="68"/>
      <c r="C127" s="83"/>
      <c r="D127" s="68"/>
      <c r="E127" s="13"/>
      <c r="F127" s="78" t="s">
        <v>39</v>
      </c>
      <c r="G127" s="79"/>
      <c r="H127" s="15">
        <v>27.1</v>
      </c>
      <c r="I127" s="15">
        <v>27.1</v>
      </c>
      <c r="J127" s="15">
        <v>27.1</v>
      </c>
      <c r="K127" s="15">
        <v>100</v>
      </c>
      <c r="L127" s="16" t="s">
        <v>170</v>
      </c>
      <c r="M127" s="4"/>
      <c r="N127" s="16" t="s">
        <v>171</v>
      </c>
      <c r="O127" s="16" t="s">
        <v>26</v>
      </c>
      <c r="P127" s="17">
        <v>600</v>
      </c>
      <c r="Q127" s="17">
        <v>439</v>
      </c>
      <c r="R127" s="35">
        <v>73.17</v>
      </c>
    </row>
    <row r="128" spans="1:18" x14ac:dyDescent="0.2">
      <c r="A128" s="63"/>
      <c r="B128" s="68"/>
      <c r="C128" s="83"/>
      <c r="D128" s="68"/>
      <c r="E128" s="10" t="s">
        <v>172</v>
      </c>
      <c r="F128" s="60" t="s">
        <v>173</v>
      </c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61"/>
    </row>
    <row r="129" spans="1:18" x14ac:dyDescent="0.2">
      <c r="A129" s="63"/>
      <c r="B129" s="68"/>
      <c r="C129" s="83"/>
      <c r="D129" s="68"/>
      <c r="E129" s="7" t="s">
        <v>172</v>
      </c>
      <c r="F129" s="7" t="s">
        <v>47</v>
      </c>
      <c r="G129" s="7" t="s">
        <v>38</v>
      </c>
      <c r="H129" s="11">
        <v>0</v>
      </c>
      <c r="I129" s="11">
        <v>0</v>
      </c>
      <c r="J129" s="11">
        <v>0</v>
      </c>
      <c r="K129" s="11">
        <v>0</v>
      </c>
      <c r="L129" s="12"/>
      <c r="M129" s="80"/>
      <c r="N129" s="81"/>
      <c r="O129" s="12"/>
      <c r="P129" s="12"/>
      <c r="Q129" s="12"/>
      <c r="R129" s="34"/>
    </row>
    <row r="130" spans="1:18" ht="21" x14ac:dyDescent="0.2">
      <c r="A130" s="63"/>
      <c r="B130" s="68"/>
      <c r="C130" s="83"/>
      <c r="D130" s="68"/>
      <c r="E130" s="13"/>
      <c r="F130" s="78" t="s">
        <v>39</v>
      </c>
      <c r="G130" s="79"/>
      <c r="H130" s="15">
        <v>0</v>
      </c>
      <c r="I130" s="15">
        <v>0</v>
      </c>
      <c r="J130" s="15">
        <v>0</v>
      </c>
      <c r="K130" s="15">
        <v>0</v>
      </c>
      <c r="L130" s="16" t="s">
        <v>174</v>
      </c>
      <c r="M130" s="4"/>
      <c r="N130" s="16" t="s">
        <v>175</v>
      </c>
      <c r="O130" s="16" t="s">
        <v>33</v>
      </c>
      <c r="P130" s="17">
        <v>100</v>
      </c>
      <c r="Q130" s="17">
        <v>0</v>
      </c>
      <c r="R130" s="35">
        <v>0</v>
      </c>
    </row>
    <row r="131" spans="1:18" x14ac:dyDescent="0.2">
      <c r="A131" s="63"/>
      <c r="B131" s="68"/>
      <c r="C131" s="83"/>
      <c r="D131" s="68"/>
      <c r="E131" s="10" t="s">
        <v>176</v>
      </c>
      <c r="F131" s="60" t="s">
        <v>177</v>
      </c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61"/>
    </row>
    <row r="132" spans="1:18" x14ac:dyDescent="0.2">
      <c r="A132" s="63"/>
      <c r="B132" s="68"/>
      <c r="C132" s="83"/>
      <c r="D132" s="68"/>
      <c r="E132" s="7" t="s">
        <v>176</v>
      </c>
      <c r="F132" s="7" t="s">
        <v>47</v>
      </c>
      <c r="G132" s="7" t="s">
        <v>38</v>
      </c>
      <c r="H132" s="11">
        <v>19.899999999999999</v>
      </c>
      <c r="I132" s="11">
        <v>19.899999999999999</v>
      </c>
      <c r="J132" s="11">
        <v>19.899999999999999</v>
      </c>
      <c r="K132" s="11">
        <v>100</v>
      </c>
      <c r="L132" s="12"/>
      <c r="M132" s="80"/>
      <c r="N132" s="81"/>
      <c r="O132" s="12"/>
      <c r="P132" s="12"/>
      <c r="Q132" s="12"/>
      <c r="R132" s="34"/>
    </row>
    <row r="133" spans="1:18" ht="21" x14ac:dyDescent="0.2">
      <c r="A133" s="63"/>
      <c r="B133" s="68"/>
      <c r="C133" s="83"/>
      <c r="D133" s="68"/>
      <c r="E133" s="13"/>
      <c r="F133" s="78" t="s">
        <v>39</v>
      </c>
      <c r="G133" s="79"/>
      <c r="H133" s="15">
        <v>19.899999999999999</v>
      </c>
      <c r="I133" s="15">
        <v>19.899999999999999</v>
      </c>
      <c r="J133" s="15">
        <v>19.899999999999999</v>
      </c>
      <c r="K133" s="15">
        <v>100</v>
      </c>
      <c r="L133" s="16" t="s">
        <v>178</v>
      </c>
      <c r="M133" s="4"/>
      <c r="N133" s="16" t="s">
        <v>179</v>
      </c>
      <c r="O133" s="16" t="s">
        <v>26</v>
      </c>
      <c r="P133" s="17">
        <v>5</v>
      </c>
      <c r="Q133" s="17">
        <v>0</v>
      </c>
      <c r="R133" s="35">
        <v>0</v>
      </c>
    </row>
    <row r="134" spans="1:18" x14ac:dyDescent="0.2">
      <c r="A134" s="63"/>
      <c r="B134" s="68"/>
      <c r="C134" s="83"/>
      <c r="D134" s="68"/>
      <c r="E134" s="10" t="s">
        <v>180</v>
      </c>
      <c r="F134" s="60" t="s">
        <v>181</v>
      </c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61"/>
    </row>
    <row r="135" spans="1:18" x14ac:dyDescent="0.2">
      <c r="A135" s="63"/>
      <c r="B135" s="68"/>
      <c r="C135" s="83"/>
      <c r="D135" s="68"/>
      <c r="E135" s="7" t="s">
        <v>180</v>
      </c>
      <c r="F135" s="7" t="s">
        <v>47</v>
      </c>
      <c r="G135" s="7" t="s">
        <v>38</v>
      </c>
      <c r="H135" s="11">
        <v>21.5</v>
      </c>
      <c r="I135" s="11">
        <v>21.5</v>
      </c>
      <c r="J135" s="11">
        <v>21.5</v>
      </c>
      <c r="K135" s="11">
        <v>100</v>
      </c>
      <c r="L135" s="12"/>
      <c r="M135" s="80"/>
      <c r="N135" s="81"/>
      <c r="O135" s="12"/>
      <c r="P135" s="12"/>
      <c r="Q135" s="12"/>
      <c r="R135" s="34"/>
    </row>
    <row r="136" spans="1:18" ht="52.5" x14ac:dyDescent="0.2">
      <c r="A136" s="63"/>
      <c r="B136" s="68"/>
      <c r="C136" s="83"/>
      <c r="D136" s="68"/>
      <c r="E136" s="87"/>
      <c r="F136" s="78" t="s">
        <v>39</v>
      </c>
      <c r="G136" s="88"/>
      <c r="H136" s="93">
        <v>21.5</v>
      </c>
      <c r="I136" s="93">
        <v>21.5</v>
      </c>
      <c r="J136" s="93">
        <v>21.5</v>
      </c>
      <c r="K136" s="93">
        <v>100</v>
      </c>
      <c r="L136" s="16" t="s">
        <v>182</v>
      </c>
      <c r="M136" s="14"/>
      <c r="N136" s="16" t="s">
        <v>183</v>
      </c>
      <c r="O136" s="16" t="s">
        <v>26</v>
      </c>
      <c r="P136" s="17">
        <v>10</v>
      </c>
      <c r="Q136" s="17">
        <v>5</v>
      </c>
      <c r="R136" s="35">
        <v>50</v>
      </c>
    </row>
    <row r="137" spans="1:18" ht="42" x14ac:dyDescent="0.2">
      <c r="A137" s="63"/>
      <c r="B137" s="68"/>
      <c r="C137" s="83"/>
      <c r="D137" s="68"/>
      <c r="E137" s="86"/>
      <c r="F137" s="91"/>
      <c r="G137" s="92"/>
      <c r="H137" s="86"/>
      <c r="I137" s="86"/>
      <c r="J137" s="86"/>
      <c r="K137" s="86"/>
      <c r="L137" s="16" t="s">
        <v>184</v>
      </c>
      <c r="M137" s="18"/>
      <c r="N137" s="16" t="s">
        <v>185</v>
      </c>
      <c r="O137" s="16" t="s">
        <v>26</v>
      </c>
      <c r="P137" s="17">
        <v>4</v>
      </c>
      <c r="Q137" s="17">
        <v>2</v>
      </c>
      <c r="R137" s="35">
        <v>50</v>
      </c>
    </row>
    <row r="138" spans="1:18" x14ac:dyDescent="0.2">
      <c r="A138" s="63"/>
      <c r="B138" s="68"/>
      <c r="C138" s="83"/>
      <c r="D138" s="20"/>
      <c r="E138" s="75" t="s">
        <v>246</v>
      </c>
      <c r="F138" s="76"/>
      <c r="G138" s="77"/>
      <c r="H138" s="21">
        <v>1354.1</v>
      </c>
      <c r="I138" s="21">
        <v>1354.1</v>
      </c>
      <c r="J138" s="21">
        <v>1352.8</v>
      </c>
      <c r="K138" s="21">
        <v>99.9</v>
      </c>
      <c r="L138" s="116" t="s">
        <v>186</v>
      </c>
      <c r="M138" s="59"/>
      <c r="N138" s="59"/>
      <c r="O138" s="59"/>
      <c r="P138" s="59"/>
      <c r="Q138" s="59"/>
      <c r="R138" s="61"/>
    </row>
    <row r="139" spans="1:18" x14ac:dyDescent="0.2">
      <c r="A139" s="63"/>
      <c r="B139" s="68"/>
      <c r="C139" s="83"/>
      <c r="D139" s="8" t="s">
        <v>41</v>
      </c>
      <c r="E139" s="9"/>
      <c r="F139" s="66" t="s">
        <v>187</v>
      </c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61"/>
    </row>
    <row r="140" spans="1:18" x14ac:dyDescent="0.2">
      <c r="A140" s="63"/>
      <c r="B140" s="68"/>
      <c r="C140" s="83"/>
      <c r="D140" s="67" t="s">
        <v>41</v>
      </c>
      <c r="E140" s="10" t="s">
        <v>35</v>
      </c>
      <c r="F140" s="60" t="s">
        <v>188</v>
      </c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61"/>
    </row>
    <row r="141" spans="1:18" x14ac:dyDescent="0.2">
      <c r="A141" s="63"/>
      <c r="B141" s="68"/>
      <c r="C141" s="83"/>
      <c r="D141" s="68"/>
      <c r="E141" s="7" t="s">
        <v>35</v>
      </c>
      <c r="F141" s="7" t="s">
        <v>189</v>
      </c>
      <c r="G141" s="7" t="s">
        <v>36</v>
      </c>
      <c r="H141" s="11">
        <v>1213.3</v>
      </c>
      <c r="I141" s="11">
        <v>1213.3</v>
      </c>
      <c r="J141" s="11">
        <v>1213.0999999999999</v>
      </c>
      <c r="K141" s="11">
        <v>99.98</v>
      </c>
      <c r="L141" s="12"/>
      <c r="M141" s="80"/>
      <c r="N141" s="81"/>
      <c r="O141" s="12"/>
      <c r="P141" s="12"/>
      <c r="Q141" s="12"/>
      <c r="R141" s="34"/>
    </row>
    <row r="142" spans="1:18" x14ac:dyDescent="0.2">
      <c r="A142" s="63"/>
      <c r="B142" s="68"/>
      <c r="C142" s="83"/>
      <c r="D142" s="68"/>
      <c r="E142" s="13"/>
      <c r="F142" s="78" t="s">
        <v>39</v>
      </c>
      <c r="G142" s="79"/>
      <c r="H142" s="15">
        <f>H141</f>
        <v>1213.3</v>
      </c>
      <c r="I142" s="15">
        <f>I141</f>
        <v>1213.3</v>
      </c>
      <c r="J142" s="15">
        <f>J141</f>
        <v>1213.0999999999999</v>
      </c>
      <c r="K142" s="15">
        <v>99.99</v>
      </c>
      <c r="L142" s="16" t="s">
        <v>190</v>
      </c>
      <c r="M142" s="4"/>
      <c r="N142" s="16" t="s">
        <v>191</v>
      </c>
      <c r="O142" s="16" t="s">
        <v>33</v>
      </c>
      <c r="P142" s="17">
        <v>100</v>
      </c>
      <c r="Q142" s="17">
        <v>99.99</v>
      </c>
      <c r="R142" s="35">
        <v>99.99</v>
      </c>
    </row>
    <row r="143" spans="1:18" x14ac:dyDescent="0.2">
      <c r="A143" s="63"/>
      <c r="B143" s="68"/>
      <c r="C143" s="83"/>
      <c r="D143" s="68"/>
      <c r="E143" s="10" t="s">
        <v>40</v>
      </c>
      <c r="F143" s="60" t="s">
        <v>192</v>
      </c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61"/>
    </row>
    <row r="144" spans="1:18" x14ac:dyDescent="0.2">
      <c r="A144" s="63"/>
      <c r="B144" s="68"/>
      <c r="C144" s="83"/>
      <c r="D144" s="68"/>
      <c r="E144" s="7" t="s">
        <v>40</v>
      </c>
      <c r="F144" s="7" t="s">
        <v>189</v>
      </c>
      <c r="G144" s="7" t="s">
        <v>36</v>
      </c>
      <c r="H144" s="11">
        <v>88.3</v>
      </c>
      <c r="I144" s="11">
        <v>88.3</v>
      </c>
      <c r="J144" s="11">
        <v>86.9</v>
      </c>
      <c r="K144" s="11">
        <v>98.41</v>
      </c>
      <c r="L144" s="12"/>
      <c r="M144" s="80"/>
      <c r="N144" s="81"/>
      <c r="O144" s="12"/>
      <c r="P144" s="12"/>
      <c r="Q144" s="12"/>
      <c r="R144" s="34"/>
    </row>
    <row r="145" spans="1:18" x14ac:dyDescent="0.2">
      <c r="A145" s="63"/>
      <c r="B145" s="68"/>
      <c r="C145" s="83"/>
      <c r="D145" s="68"/>
      <c r="E145" s="13"/>
      <c r="F145" s="78" t="s">
        <v>39</v>
      </c>
      <c r="G145" s="79"/>
      <c r="H145" s="15">
        <v>88.3</v>
      </c>
      <c r="I145" s="15">
        <v>88.3</v>
      </c>
      <c r="J145" s="15">
        <v>86.9</v>
      </c>
      <c r="K145" s="15">
        <v>98.41</v>
      </c>
      <c r="L145" s="16" t="s">
        <v>193</v>
      </c>
      <c r="M145" s="4"/>
      <c r="N145" s="16" t="s">
        <v>194</v>
      </c>
      <c r="O145" s="16" t="s">
        <v>33</v>
      </c>
      <c r="P145" s="17">
        <v>100</v>
      </c>
      <c r="Q145" s="17">
        <v>98.38</v>
      </c>
      <c r="R145" s="35">
        <v>98.38</v>
      </c>
    </row>
    <row r="146" spans="1:18" x14ac:dyDescent="0.2">
      <c r="A146" s="63"/>
      <c r="B146" s="68"/>
      <c r="C146" s="83"/>
      <c r="D146" s="68"/>
      <c r="E146" s="10" t="s">
        <v>195</v>
      </c>
      <c r="F146" s="60" t="s">
        <v>196</v>
      </c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61"/>
    </row>
    <row r="147" spans="1:18" x14ac:dyDescent="0.2">
      <c r="A147" s="63"/>
      <c r="B147" s="68"/>
      <c r="C147" s="83"/>
      <c r="D147" s="68"/>
      <c r="E147" s="85" t="s">
        <v>195</v>
      </c>
      <c r="F147" s="7" t="s">
        <v>47</v>
      </c>
      <c r="G147" s="7" t="s">
        <v>36</v>
      </c>
      <c r="H147" s="11">
        <v>10.1</v>
      </c>
      <c r="I147" s="11">
        <v>10.1</v>
      </c>
      <c r="J147" s="11">
        <v>10.1</v>
      </c>
      <c r="K147" s="11">
        <v>100</v>
      </c>
      <c r="L147" s="12"/>
      <c r="M147" s="80"/>
      <c r="N147" s="81"/>
      <c r="O147" s="12"/>
      <c r="P147" s="12"/>
      <c r="Q147" s="12"/>
      <c r="R147" s="34"/>
    </row>
    <row r="148" spans="1:18" x14ac:dyDescent="0.2">
      <c r="A148" s="63"/>
      <c r="B148" s="68"/>
      <c r="C148" s="83"/>
      <c r="D148" s="68"/>
      <c r="E148" s="83"/>
      <c r="F148" s="7" t="s">
        <v>47</v>
      </c>
      <c r="G148" s="7" t="s">
        <v>36</v>
      </c>
      <c r="H148" s="11">
        <v>7.5</v>
      </c>
      <c r="I148" s="11">
        <v>7.5</v>
      </c>
      <c r="J148" s="11">
        <v>7.5</v>
      </c>
      <c r="K148" s="11">
        <v>100</v>
      </c>
      <c r="L148" s="12"/>
      <c r="M148" s="80"/>
      <c r="N148" s="81"/>
      <c r="O148" s="12"/>
      <c r="P148" s="12"/>
      <c r="Q148" s="12"/>
      <c r="R148" s="34"/>
    </row>
    <row r="149" spans="1:18" x14ac:dyDescent="0.2">
      <c r="A149" s="63"/>
      <c r="B149" s="68"/>
      <c r="C149" s="83"/>
      <c r="D149" s="68"/>
      <c r="E149" s="86"/>
      <c r="F149" s="7" t="s">
        <v>47</v>
      </c>
      <c r="G149" s="7" t="s">
        <v>36</v>
      </c>
      <c r="H149" s="11">
        <v>19.399999999999999</v>
      </c>
      <c r="I149" s="11">
        <v>19.399999999999999</v>
      </c>
      <c r="J149" s="11">
        <v>19.399999999999999</v>
      </c>
      <c r="K149" s="11">
        <v>100</v>
      </c>
      <c r="L149" s="12"/>
      <c r="M149" s="80"/>
      <c r="N149" s="81"/>
      <c r="O149" s="12"/>
      <c r="P149" s="12"/>
      <c r="Q149" s="12"/>
      <c r="R149" s="34"/>
    </row>
    <row r="150" spans="1:18" x14ac:dyDescent="0.2">
      <c r="A150" s="63"/>
      <c r="B150" s="68"/>
      <c r="C150" s="83"/>
      <c r="D150" s="68"/>
      <c r="E150" s="13"/>
      <c r="F150" s="78" t="s">
        <v>39</v>
      </c>
      <c r="G150" s="79"/>
      <c r="H150" s="15">
        <v>37</v>
      </c>
      <c r="I150" s="15">
        <v>37</v>
      </c>
      <c r="J150" s="15">
        <v>37</v>
      </c>
      <c r="K150" s="15">
        <v>100</v>
      </c>
      <c r="L150" s="16" t="s">
        <v>197</v>
      </c>
      <c r="M150" s="4"/>
      <c r="N150" s="16" t="s">
        <v>198</v>
      </c>
      <c r="O150" s="16" t="s">
        <v>33</v>
      </c>
      <c r="P150" s="17">
        <v>100</v>
      </c>
      <c r="Q150" s="17">
        <v>99.91</v>
      </c>
      <c r="R150" s="35">
        <v>99.91</v>
      </c>
    </row>
    <row r="151" spans="1:18" x14ac:dyDescent="0.2">
      <c r="A151" s="63"/>
      <c r="B151" s="68"/>
      <c r="C151" s="83"/>
      <c r="D151" s="20"/>
      <c r="E151" s="75" t="s">
        <v>246</v>
      </c>
      <c r="F151" s="76"/>
      <c r="G151" s="77"/>
      <c r="H151" s="21">
        <f>H142+H145+H150</f>
        <v>1338.6</v>
      </c>
      <c r="I151" s="21">
        <f>I142+I145+I150</f>
        <v>1338.6</v>
      </c>
      <c r="J151" s="21">
        <f>J142+J145+J150</f>
        <v>1337</v>
      </c>
      <c r="K151" s="21">
        <v>99.88</v>
      </c>
      <c r="L151" s="22" t="s">
        <v>199</v>
      </c>
      <c r="M151" s="4"/>
      <c r="N151" s="22" t="s">
        <v>200</v>
      </c>
      <c r="O151" s="22" t="s">
        <v>33</v>
      </c>
      <c r="P151" s="23">
        <v>100</v>
      </c>
      <c r="Q151" s="23">
        <v>99.99</v>
      </c>
      <c r="R151" s="38">
        <v>99.99</v>
      </c>
    </row>
    <row r="152" spans="1:18" x14ac:dyDescent="0.2">
      <c r="A152" s="63"/>
      <c r="B152" s="68"/>
      <c r="C152" s="83"/>
      <c r="D152" s="8" t="s">
        <v>42</v>
      </c>
      <c r="E152" s="9"/>
      <c r="F152" s="66" t="s">
        <v>201</v>
      </c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61"/>
    </row>
    <row r="153" spans="1:18" x14ac:dyDescent="0.2">
      <c r="A153" s="63"/>
      <c r="B153" s="68"/>
      <c r="C153" s="83"/>
      <c r="D153" s="67" t="s">
        <v>42</v>
      </c>
      <c r="E153" s="10" t="s">
        <v>35</v>
      </c>
      <c r="F153" s="60" t="s">
        <v>202</v>
      </c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61"/>
    </row>
    <row r="154" spans="1:18" x14ac:dyDescent="0.2">
      <c r="A154" s="63"/>
      <c r="B154" s="68"/>
      <c r="C154" s="83"/>
      <c r="D154" s="68"/>
      <c r="E154" s="7" t="s">
        <v>35</v>
      </c>
      <c r="F154" s="7" t="s">
        <v>47</v>
      </c>
      <c r="G154" s="7" t="s">
        <v>36</v>
      </c>
      <c r="H154" s="11">
        <v>20</v>
      </c>
      <c r="I154" s="11">
        <v>20</v>
      </c>
      <c r="J154" s="11">
        <v>20</v>
      </c>
      <c r="K154" s="11">
        <v>100</v>
      </c>
      <c r="L154" s="12"/>
      <c r="M154" s="80"/>
      <c r="N154" s="81"/>
      <c r="O154" s="12"/>
      <c r="P154" s="12"/>
      <c r="Q154" s="12"/>
      <c r="R154" s="34"/>
    </row>
    <row r="155" spans="1:18" x14ac:dyDescent="0.2">
      <c r="A155" s="63"/>
      <c r="B155" s="68"/>
      <c r="C155" s="83"/>
      <c r="D155" s="68"/>
      <c r="E155" s="87"/>
      <c r="F155" s="78" t="s">
        <v>39</v>
      </c>
      <c r="G155" s="88"/>
      <c r="H155" s="93">
        <v>20</v>
      </c>
      <c r="I155" s="93">
        <v>20</v>
      </c>
      <c r="J155" s="93">
        <v>20</v>
      </c>
      <c r="K155" s="93">
        <v>100</v>
      </c>
      <c r="L155" s="16" t="s">
        <v>203</v>
      </c>
      <c r="M155" s="14"/>
      <c r="N155" s="16" t="s">
        <v>204</v>
      </c>
      <c r="O155" s="16" t="s">
        <v>26</v>
      </c>
      <c r="P155" s="17">
        <v>5</v>
      </c>
      <c r="Q155" s="17">
        <v>8</v>
      </c>
      <c r="R155" s="35">
        <v>160</v>
      </c>
    </row>
    <row r="156" spans="1:18" x14ac:dyDescent="0.2">
      <c r="A156" s="63"/>
      <c r="B156" s="68"/>
      <c r="C156" s="83"/>
      <c r="D156" s="68"/>
      <c r="E156" s="83"/>
      <c r="F156" s="89"/>
      <c r="G156" s="90"/>
      <c r="H156" s="83"/>
      <c r="I156" s="83"/>
      <c r="J156" s="83"/>
      <c r="K156" s="83"/>
      <c r="L156" s="16" t="s">
        <v>56</v>
      </c>
      <c r="M156" s="36"/>
      <c r="N156" s="16" t="s">
        <v>205</v>
      </c>
      <c r="O156" s="16" t="s">
        <v>26</v>
      </c>
      <c r="P156" s="17">
        <v>5</v>
      </c>
      <c r="Q156" s="17">
        <v>14</v>
      </c>
      <c r="R156" s="35">
        <v>280</v>
      </c>
    </row>
    <row r="157" spans="1:18" x14ac:dyDescent="0.2">
      <c r="A157" s="63"/>
      <c r="B157" s="68"/>
      <c r="C157" s="83"/>
      <c r="D157" s="68"/>
      <c r="E157" s="86"/>
      <c r="F157" s="91"/>
      <c r="G157" s="92"/>
      <c r="H157" s="86"/>
      <c r="I157" s="86"/>
      <c r="J157" s="86"/>
      <c r="K157" s="86"/>
      <c r="L157" s="16" t="s">
        <v>206</v>
      </c>
      <c r="M157" s="18"/>
      <c r="N157" s="16" t="s">
        <v>207</v>
      </c>
      <c r="O157" s="16" t="s">
        <v>26</v>
      </c>
      <c r="P157" s="17">
        <v>20</v>
      </c>
      <c r="Q157" s="17">
        <v>29</v>
      </c>
      <c r="R157" s="35">
        <v>145</v>
      </c>
    </row>
    <row r="158" spans="1:18" ht="21" x14ac:dyDescent="0.2">
      <c r="A158" s="63"/>
      <c r="B158" s="68"/>
      <c r="C158" s="83"/>
      <c r="D158" s="20"/>
      <c r="E158" s="75" t="s">
        <v>246</v>
      </c>
      <c r="F158" s="76"/>
      <c r="G158" s="77"/>
      <c r="H158" s="21">
        <v>20</v>
      </c>
      <c r="I158" s="21">
        <v>20</v>
      </c>
      <c r="J158" s="21">
        <v>20</v>
      </c>
      <c r="K158" s="21">
        <v>100</v>
      </c>
      <c r="L158" s="22" t="s">
        <v>208</v>
      </c>
      <c r="M158" s="4"/>
      <c r="N158" s="22" t="s">
        <v>209</v>
      </c>
      <c r="O158" s="22" t="s">
        <v>26</v>
      </c>
      <c r="P158" s="23">
        <v>20</v>
      </c>
      <c r="Q158" s="23">
        <v>25</v>
      </c>
      <c r="R158" s="38">
        <v>125</v>
      </c>
    </row>
    <row r="159" spans="1:18" hidden="1" x14ac:dyDescent="0.2">
      <c r="A159" s="63"/>
      <c r="B159" s="68"/>
      <c r="C159" s="83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7"/>
    </row>
    <row r="160" spans="1:18" x14ac:dyDescent="0.2">
      <c r="A160" s="63"/>
      <c r="B160" s="68"/>
      <c r="C160" s="83"/>
      <c r="D160" s="8" t="s">
        <v>43</v>
      </c>
      <c r="E160" s="9"/>
      <c r="F160" s="66" t="s">
        <v>210</v>
      </c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61"/>
    </row>
    <row r="161" spans="1:18" x14ac:dyDescent="0.2">
      <c r="A161" s="63"/>
      <c r="B161" s="68"/>
      <c r="C161" s="83"/>
      <c r="D161" s="67" t="s">
        <v>43</v>
      </c>
      <c r="E161" s="10" t="s">
        <v>35</v>
      </c>
      <c r="F161" s="60" t="s">
        <v>211</v>
      </c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61"/>
    </row>
    <row r="162" spans="1:18" x14ac:dyDescent="0.2">
      <c r="A162" s="63"/>
      <c r="B162" s="68"/>
      <c r="C162" s="83"/>
      <c r="D162" s="68"/>
      <c r="E162" s="7" t="s">
        <v>35</v>
      </c>
      <c r="F162" s="7" t="s">
        <v>47</v>
      </c>
      <c r="G162" s="7" t="s">
        <v>36</v>
      </c>
      <c r="H162" s="11">
        <v>22.6</v>
      </c>
      <c r="I162" s="11">
        <v>22.6</v>
      </c>
      <c r="J162" s="11">
        <v>21.8</v>
      </c>
      <c r="K162" s="11">
        <v>96.46</v>
      </c>
      <c r="L162" s="12"/>
      <c r="M162" s="80"/>
      <c r="N162" s="81"/>
      <c r="O162" s="12"/>
      <c r="P162" s="12"/>
      <c r="Q162" s="12"/>
      <c r="R162" s="34"/>
    </row>
    <row r="163" spans="1:18" ht="21" x14ac:dyDescent="0.2">
      <c r="A163" s="63"/>
      <c r="B163" s="68"/>
      <c r="C163" s="83"/>
      <c r="D163" s="68"/>
      <c r="E163" s="87"/>
      <c r="F163" s="78" t="s">
        <v>39</v>
      </c>
      <c r="G163" s="88"/>
      <c r="H163" s="93">
        <v>22.6</v>
      </c>
      <c r="I163" s="93">
        <v>22.6</v>
      </c>
      <c r="J163" s="93">
        <v>21.8</v>
      </c>
      <c r="K163" s="93">
        <v>96.46</v>
      </c>
      <c r="L163" s="16" t="s">
        <v>212</v>
      </c>
      <c r="M163" s="14"/>
      <c r="N163" s="16" t="s">
        <v>213</v>
      </c>
      <c r="O163" s="16" t="s">
        <v>26</v>
      </c>
      <c r="P163" s="17">
        <v>100</v>
      </c>
      <c r="Q163" s="17">
        <v>89</v>
      </c>
      <c r="R163" s="35">
        <v>89</v>
      </c>
    </row>
    <row r="164" spans="1:18" ht="21" x14ac:dyDescent="0.2">
      <c r="A164" s="63"/>
      <c r="B164" s="68"/>
      <c r="C164" s="83"/>
      <c r="D164" s="68"/>
      <c r="E164" s="83"/>
      <c r="F164" s="89"/>
      <c r="G164" s="90"/>
      <c r="H164" s="83"/>
      <c r="I164" s="83"/>
      <c r="J164" s="83"/>
      <c r="K164" s="83"/>
      <c r="L164" s="16" t="s">
        <v>214</v>
      </c>
      <c r="M164" s="36"/>
      <c r="N164" s="16" t="s">
        <v>215</v>
      </c>
      <c r="O164" s="16" t="s">
        <v>26</v>
      </c>
      <c r="P164" s="17">
        <v>200</v>
      </c>
      <c r="Q164" s="17">
        <v>152</v>
      </c>
      <c r="R164" s="35">
        <v>76</v>
      </c>
    </row>
    <row r="165" spans="1:18" ht="21" x14ac:dyDescent="0.2">
      <c r="A165" s="63"/>
      <c r="B165" s="68"/>
      <c r="C165" s="83"/>
      <c r="D165" s="68"/>
      <c r="E165" s="83"/>
      <c r="F165" s="89"/>
      <c r="G165" s="90"/>
      <c r="H165" s="83"/>
      <c r="I165" s="83"/>
      <c r="J165" s="83"/>
      <c r="K165" s="83"/>
      <c r="L165" s="16" t="s">
        <v>216</v>
      </c>
      <c r="M165" s="36"/>
      <c r="N165" s="16" t="s">
        <v>217</v>
      </c>
      <c r="O165" s="16" t="s">
        <v>26</v>
      </c>
      <c r="P165" s="17">
        <v>10</v>
      </c>
      <c r="Q165" s="17">
        <v>8</v>
      </c>
      <c r="R165" s="35">
        <v>80</v>
      </c>
    </row>
    <row r="166" spans="1:18" x14ac:dyDescent="0.2">
      <c r="A166" s="63"/>
      <c r="B166" s="68"/>
      <c r="C166" s="83"/>
      <c r="D166" s="68"/>
      <c r="E166" s="83"/>
      <c r="F166" s="89"/>
      <c r="G166" s="90"/>
      <c r="H166" s="83"/>
      <c r="I166" s="83"/>
      <c r="J166" s="83"/>
      <c r="K166" s="83"/>
      <c r="L166" s="16" t="s">
        <v>218</v>
      </c>
      <c r="M166" s="36"/>
      <c r="N166" s="16" t="s">
        <v>219</v>
      </c>
      <c r="O166" s="16" t="s">
        <v>33</v>
      </c>
      <c r="P166" s="17">
        <v>10</v>
      </c>
      <c r="Q166" s="17">
        <v>8</v>
      </c>
      <c r="R166" s="35">
        <v>80</v>
      </c>
    </row>
    <row r="167" spans="1:18" ht="21" x14ac:dyDescent="0.2">
      <c r="A167" s="63"/>
      <c r="B167" s="68"/>
      <c r="C167" s="83"/>
      <c r="D167" s="68"/>
      <c r="E167" s="83"/>
      <c r="F167" s="89"/>
      <c r="G167" s="90"/>
      <c r="H167" s="83"/>
      <c r="I167" s="83"/>
      <c r="J167" s="83"/>
      <c r="K167" s="83"/>
      <c r="L167" s="16" t="s">
        <v>220</v>
      </c>
      <c r="M167" s="36"/>
      <c r="N167" s="16" t="s">
        <v>221</v>
      </c>
      <c r="O167" s="16" t="s">
        <v>26</v>
      </c>
      <c r="P167" s="17">
        <v>15</v>
      </c>
      <c r="Q167" s="17">
        <v>15</v>
      </c>
      <c r="R167" s="35">
        <v>100</v>
      </c>
    </row>
    <row r="168" spans="1:18" x14ac:dyDescent="0.2">
      <c r="A168" s="63"/>
      <c r="B168" s="68"/>
      <c r="C168" s="83"/>
      <c r="D168" s="68"/>
      <c r="E168" s="86"/>
      <c r="F168" s="91"/>
      <c r="G168" s="92"/>
      <c r="H168" s="86"/>
      <c r="I168" s="86"/>
      <c r="J168" s="86"/>
      <c r="K168" s="86"/>
      <c r="L168" s="16" t="s">
        <v>222</v>
      </c>
      <c r="M168" s="18"/>
      <c r="N168" s="16" t="s">
        <v>223</v>
      </c>
      <c r="O168" s="16" t="s">
        <v>26</v>
      </c>
      <c r="P168" s="17">
        <v>2</v>
      </c>
      <c r="Q168" s="17">
        <v>0</v>
      </c>
      <c r="R168" s="35">
        <v>0</v>
      </c>
    </row>
    <row r="169" spans="1:18" hidden="1" x14ac:dyDescent="0.2">
      <c r="A169" s="63"/>
      <c r="B169" s="68"/>
      <c r="C169" s="83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7"/>
    </row>
    <row r="170" spans="1:18" ht="63" x14ac:dyDescent="0.2">
      <c r="A170" s="63"/>
      <c r="B170" s="68"/>
      <c r="C170" s="83"/>
      <c r="D170" s="20"/>
      <c r="E170" s="75" t="s">
        <v>246</v>
      </c>
      <c r="F170" s="76"/>
      <c r="G170" s="77"/>
      <c r="H170" s="21">
        <v>22.6</v>
      </c>
      <c r="I170" s="21">
        <v>22.6</v>
      </c>
      <c r="J170" s="21">
        <v>21.8</v>
      </c>
      <c r="K170" s="21">
        <v>96.46</v>
      </c>
      <c r="L170" s="22" t="s">
        <v>224</v>
      </c>
      <c r="M170" s="4"/>
      <c r="N170" s="22" t="s">
        <v>225</v>
      </c>
      <c r="O170" s="22" t="s">
        <v>33</v>
      </c>
      <c r="P170" s="23">
        <v>5</v>
      </c>
      <c r="Q170" s="23">
        <v>27</v>
      </c>
      <c r="R170" s="38">
        <v>540</v>
      </c>
    </row>
    <row r="171" spans="1:18" ht="12.75" customHeight="1" x14ac:dyDescent="0.2">
      <c r="A171" s="63"/>
      <c r="B171" s="68"/>
      <c r="C171" s="24"/>
      <c r="D171" s="69" t="s">
        <v>46</v>
      </c>
      <c r="E171" s="70"/>
      <c r="F171" s="70"/>
      <c r="G171" s="71"/>
      <c r="H171" s="15">
        <f>H73+H138+H151+H158+H170</f>
        <v>9739</v>
      </c>
      <c r="I171" s="15">
        <f>I73+I138+I151+I158+I170</f>
        <v>9739</v>
      </c>
      <c r="J171" s="15">
        <v>9517.9</v>
      </c>
      <c r="K171" s="15">
        <v>97.73</v>
      </c>
      <c r="L171" s="16"/>
      <c r="M171" s="4"/>
      <c r="N171" s="16"/>
      <c r="O171" s="16"/>
      <c r="P171" s="19"/>
      <c r="Q171" s="19"/>
      <c r="R171" s="39"/>
    </row>
    <row r="172" spans="1:18" x14ac:dyDescent="0.2">
      <c r="A172" s="63"/>
      <c r="B172" s="68"/>
      <c r="C172" s="10" t="s">
        <v>226</v>
      </c>
      <c r="D172" s="58"/>
      <c r="E172" s="59"/>
      <c r="F172" s="60" t="s">
        <v>227</v>
      </c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61"/>
    </row>
    <row r="173" spans="1:18" x14ac:dyDescent="0.2">
      <c r="A173" s="63"/>
      <c r="B173" s="68"/>
      <c r="C173" s="82" t="s">
        <v>226</v>
      </c>
      <c r="D173" s="8" t="s">
        <v>35</v>
      </c>
      <c r="E173" s="9"/>
      <c r="F173" s="66" t="s">
        <v>228</v>
      </c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61"/>
    </row>
    <row r="174" spans="1:18" x14ac:dyDescent="0.2">
      <c r="A174" s="63"/>
      <c r="B174" s="68"/>
      <c r="C174" s="83"/>
      <c r="D174" s="67" t="s">
        <v>35</v>
      </c>
      <c r="E174" s="10" t="s">
        <v>35</v>
      </c>
      <c r="F174" s="60" t="s">
        <v>229</v>
      </c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61"/>
    </row>
    <row r="175" spans="1:18" x14ac:dyDescent="0.2">
      <c r="A175" s="63"/>
      <c r="B175" s="68"/>
      <c r="C175" s="83"/>
      <c r="D175" s="68"/>
      <c r="E175" s="7" t="s">
        <v>35</v>
      </c>
      <c r="F175" s="7"/>
      <c r="G175" s="7"/>
      <c r="H175" s="11">
        <v>0</v>
      </c>
      <c r="I175" s="11">
        <v>0</v>
      </c>
      <c r="J175" s="11">
        <v>0</v>
      </c>
      <c r="K175" s="11">
        <v>0</v>
      </c>
      <c r="L175" s="12"/>
      <c r="M175" s="80"/>
      <c r="N175" s="81"/>
      <c r="O175" s="12"/>
      <c r="P175" s="12"/>
      <c r="Q175" s="12"/>
      <c r="R175" s="34"/>
    </row>
    <row r="176" spans="1:18" ht="21" x14ac:dyDescent="0.2">
      <c r="A176" s="63"/>
      <c r="B176" s="68"/>
      <c r="C176" s="83"/>
      <c r="D176" s="68"/>
      <c r="E176" s="87"/>
      <c r="F176" s="78" t="s">
        <v>39</v>
      </c>
      <c r="G176" s="88"/>
      <c r="H176" s="93">
        <v>0</v>
      </c>
      <c r="I176" s="93">
        <v>0</v>
      </c>
      <c r="J176" s="93">
        <v>0</v>
      </c>
      <c r="K176" s="93">
        <v>0</v>
      </c>
      <c r="L176" s="16" t="s">
        <v>230</v>
      </c>
      <c r="M176" s="14"/>
      <c r="N176" s="16" t="s">
        <v>231</v>
      </c>
      <c r="O176" s="16" t="s">
        <v>26</v>
      </c>
      <c r="P176" s="17">
        <v>1</v>
      </c>
      <c r="Q176" s="17">
        <v>4</v>
      </c>
      <c r="R176" s="35">
        <v>400</v>
      </c>
    </row>
    <row r="177" spans="1:18" ht="42" x14ac:dyDescent="0.2">
      <c r="A177" s="63"/>
      <c r="B177" s="68"/>
      <c r="C177" s="83"/>
      <c r="D177" s="68"/>
      <c r="E177" s="83"/>
      <c r="F177" s="89"/>
      <c r="G177" s="90"/>
      <c r="H177" s="83"/>
      <c r="I177" s="83"/>
      <c r="J177" s="83"/>
      <c r="K177" s="83"/>
      <c r="L177" s="16" t="s">
        <v>232</v>
      </c>
      <c r="M177" s="36"/>
      <c r="N177" s="16" t="s">
        <v>233</v>
      </c>
      <c r="O177" s="16" t="s">
        <v>26</v>
      </c>
      <c r="P177" s="17">
        <v>1</v>
      </c>
      <c r="Q177" s="17">
        <v>1</v>
      </c>
      <c r="R177" s="35">
        <v>100</v>
      </c>
    </row>
    <row r="178" spans="1:18" ht="42" x14ac:dyDescent="0.2">
      <c r="A178" s="63"/>
      <c r="B178" s="68"/>
      <c r="C178" s="83"/>
      <c r="D178" s="68"/>
      <c r="E178" s="83"/>
      <c r="F178" s="89"/>
      <c r="G178" s="90"/>
      <c r="H178" s="83"/>
      <c r="I178" s="83"/>
      <c r="J178" s="83"/>
      <c r="K178" s="83"/>
      <c r="L178" s="16" t="s">
        <v>234</v>
      </c>
      <c r="M178" s="36"/>
      <c r="N178" s="16" t="s">
        <v>235</v>
      </c>
      <c r="O178" s="16" t="s">
        <v>26</v>
      </c>
      <c r="P178" s="17">
        <v>1</v>
      </c>
      <c r="Q178" s="17">
        <v>2</v>
      </c>
      <c r="R178" s="35">
        <v>200</v>
      </c>
    </row>
    <row r="179" spans="1:18" ht="42" x14ac:dyDescent="0.2">
      <c r="A179" s="63"/>
      <c r="B179" s="68"/>
      <c r="C179" s="83"/>
      <c r="D179" s="68"/>
      <c r="E179" s="86"/>
      <c r="F179" s="91"/>
      <c r="G179" s="92"/>
      <c r="H179" s="86"/>
      <c r="I179" s="86"/>
      <c r="J179" s="86"/>
      <c r="K179" s="86"/>
      <c r="L179" s="16" t="s">
        <v>236</v>
      </c>
      <c r="M179" s="18"/>
      <c r="N179" s="16" t="s">
        <v>237</v>
      </c>
      <c r="O179" s="16" t="s">
        <v>26</v>
      </c>
      <c r="P179" s="17">
        <v>4</v>
      </c>
      <c r="Q179" s="17">
        <v>0</v>
      </c>
      <c r="R179" s="35">
        <v>0</v>
      </c>
    </row>
    <row r="180" spans="1:18" hidden="1" x14ac:dyDescent="0.2">
      <c r="A180" s="63"/>
      <c r="B180" s="68"/>
      <c r="C180" s="83"/>
      <c r="D180" s="68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7"/>
    </row>
    <row r="181" spans="1:18" x14ac:dyDescent="0.2">
      <c r="A181" s="63"/>
      <c r="B181" s="68"/>
      <c r="C181" s="83"/>
      <c r="D181" s="68"/>
      <c r="E181" s="10" t="s">
        <v>40</v>
      </c>
      <c r="F181" s="60" t="s">
        <v>238</v>
      </c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61"/>
    </row>
    <row r="182" spans="1:18" x14ac:dyDescent="0.2">
      <c r="A182" s="63"/>
      <c r="B182" s="68"/>
      <c r="C182" s="83"/>
      <c r="D182" s="68"/>
      <c r="E182" s="7" t="s">
        <v>40</v>
      </c>
      <c r="F182" s="7"/>
      <c r="G182" s="7"/>
      <c r="H182" s="11">
        <v>0</v>
      </c>
      <c r="I182" s="11">
        <v>0</v>
      </c>
      <c r="J182" s="11">
        <v>0</v>
      </c>
      <c r="K182" s="11">
        <v>0</v>
      </c>
      <c r="L182" s="12"/>
      <c r="M182" s="80"/>
      <c r="N182" s="81"/>
      <c r="O182" s="12"/>
      <c r="P182" s="12"/>
      <c r="Q182" s="12"/>
      <c r="R182" s="34"/>
    </row>
    <row r="183" spans="1:18" x14ac:dyDescent="0.2">
      <c r="A183" s="63"/>
      <c r="B183" s="68"/>
      <c r="C183" s="83"/>
      <c r="D183" s="68"/>
      <c r="E183" s="13"/>
      <c r="F183" s="78" t="s">
        <v>39</v>
      </c>
      <c r="G183" s="79"/>
      <c r="H183" s="15">
        <v>0</v>
      </c>
      <c r="I183" s="15">
        <v>0</v>
      </c>
      <c r="J183" s="15">
        <v>0</v>
      </c>
      <c r="K183" s="15">
        <v>0</v>
      </c>
      <c r="L183" s="16" t="s">
        <v>239</v>
      </c>
      <c r="M183" s="4"/>
      <c r="N183" s="16" t="s">
        <v>240</v>
      </c>
      <c r="O183" s="16" t="s">
        <v>26</v>
      </c>
      <c r="P183" s="17">
        <v>1</v>
      </c>
      <c r="Q183" s="17">
        <v>1</v>
      </c>
      <c r="R183" s="35">
        <v>100</v>
      </c>
    </row>
    <row r="184" spans="1:18" ht="21" x14ac:dyDescent="0.2">
      <c r="A184" s="63"/>
      <c r="B184" s="68"/>
      <c r="C184" s="83"/>
      <c r="D184" s="20"/>
      <c r="E184" s="75" t="s">
        <v>246</v>
      </c>
      <c r="F184" s="76"/>
      <c r="G184" s="77"/>
      <c r="H184" s="21">
        <v>0</v>
      </c>
      <c r="I184" s="21">
        <v>0</v>
      </c>
      <c r="J184" s="21">
        <v>0</v>
      </c>
      <c r="K184" s="21">
        <v>0</v>
      </c>
      <c r="L184" s="22" t="s">
        <v>241</v>
      </c>
      <c r="M184" s="4"/>
      <c r="N184" s="22" t="s">
        <v>242</v>
      </c>
      <c r="O184" s="22" t="s">
        <v>33</v>
      </c>
      <c r="P184" s="23">
        <v>90</v>
      </c>
      <c r="Q184" s="23">
        <v>90</v>
      </c>
      <c r="R184" s="38">
        <v>100</v>
      </c>
    </row>
    <row r="185" spans="1:18" ht="12.75" customHeight="1" x14ac:dyDescent="0.2">
      <c r="A185" s="63"/>
      <c r="B185" s="68"/>
      <c r="C185" s="24"/>
      <c r="D185" s="69" t="s">
        <v>46</v>
      </c>
      <c r="E185" s="70"/>
      <c r="F185" s="70"/>
      <c r="G185" s="71"/>
      <c r="H185" s="15">
        <v>0</v>
      </c>
      <c r="I185" s="15">
        <v>0</v>
      </c>
      <c r="J185" s="15">
        <v>0</v>
      </c>
      <c r="K185" s="15">
        <v>0</v>
      </c>
      <c r="L185" s="16"/>
      <c r="M185" s="4"/>
      <c r="N185" s="16"/>
      <c r="O185" s="16"/>
      <c r="P185" s="19"/>
      <c r="Q185" s="19"/>
      <c r="R185" s="39"/>
    </row>
    <row r="186" spans="1:18" ht="13.5" customHeight="1" thickBot="1" x14ac:dyDescent="0.25">
      <c r="A186" s="64"/>
      <c r="B186" s="40"/>
      <c r="C186" s="72" t="s">
        <v>50</v>
      </c>
      <c r="D186" s="73"/>
      <c r="E186" s="73"/>
      <c r="F186" s="73"/>
      <c r="G186" s="74"/>
      <c r="H186" s="41">
        <f>H171+H185</f>
        <v>9739</v>
      </c>
      <c r="I186" s="41">
        <f>I171+I185</f>
        <v>9739</v>
      </c>
      <c r="J186" s="41">
        <v>9517.9</v>
      </c>
      <c r="K186" s="41">
        <v>97.73</v>
      </c>
      <c r="L186" s="42"/>
      <c r="M186" s="43"/>
      <c r="N186" s="42"/>
      <c r="O186" s="42"/>
      <c r="P186" s="44"/>
      <c r="Q186" s="44"/>
      <c r="R186" s="45"/>
    </row>
  </sheetData>
  <mergeCells count="217">
    <mergeCell ref="D172:E172"/>
    <mergeCell ref="F172:R172"/>
    <mergeCell ref="D174:D183"/>
    <mergeCell ref="F174:R174"/>
    <mergeCell ref="M175:N175"/>
    <mergeCell ref="E176:E179"/>
    <mergeCell ref="F176:G179"/>
    <mergeCell ref="F183:G183"/>
    <mergeCell ref="C173:C184"/>
    <mergeCell ref="F173:R173"/>
    <mergeCell ref="H176:H179"/>
    <mergeCell ref="I176:I179"/>
    <mergeCell ref="J176:J179"/>
    <mergeCell ref="K176:K179"/>
    <mergeCell ref="F181:R181"/>
    <mergeCell ref="M182:N182"/>
    <mergeCell ref="F160:R160"/>
    <mergeCell ref="D161:D168"/>
    <mergeCell ref="F161:R161"/>
    <mergeCell ref="M162:N162"/>
    <mergeCell ref="E163:E168"/>
    <mergeCell ref="F163:G168"/>
    <mergeCell ref="H163:H168"/>
    <mergeCell ref="I163:I168"/>
    <mergeCell ref="J163:J168"/>
    <mergeCell ref="K163:K168"/>
    <mergeCell ref="F152:R152"/>
    <mergeCell ref="D153:D157"/>
    <mergeCell ref="F153:R153"/>
    <mergeCell ref="M154:N154"/>
    <mergeCell ref="E155:E157"/>
    <mergeCell ref="F155:G157"/>
    <mergeCell ref="H155:H157"/>
    <mergeCell ref="I155:I157"/>
    <mergeCell ref="J155:J157"/>
    <mergeCell ref="K155:K157"/>
    <mergeCell ref="L138:R138"/>
    <mergeCell ref="F139:R139"/>
    <mergeCell ref="D140:D150"/>
    <mergeCell ref="F140:R140"/>
    <mergeCell ref="M141:N141"/>
    <mergeCell ref="F142:G142"/>
    <mergeCell ref="F143:R143"/>
    <mergeCell ref="M144:N144"/>
    <mergeCell ref="E147:E149"/>
    <mergeCell ref="M147:N147"/>
    <mergeCell ref="M148:N148"/>
    <mergeCell ref="M149:N149"/>
    <mergeCell ref="F150:G150"/>
    <mergeCell ref="E136:E137"/>
    <mergeCell ref="F136:G137"/>
    <mergeCell ref="H136:H137"/>
    <mergeCell ref="I136:I137"/>
    <mergeCell ref="J136:J137"/>
    <mergeCell ref="K136:K137"/>
    <mergeCell ref="F130:G130"/>
    <mergeCell ref="F131:R131"/>
    <mergeCell ref="M132:N132"/>
    <mergeCell ref="F133:G133"/>
    <mergeCell ref="F134:R134"/>
    <mergeCell ref="M135:N135"/>
    <mergeCell ref="F125:R125"/>
    <mergeCell ref="M126:N126"/>
    <mergeCell ref="K118:K123"/>
    <mergeCell ref="F127:G127"/>
    <mergeCell ref="F128:R128"/>
    <mergeCell ref="M129:N129"/>
    <mergeCell ref="F116:R116"/>
    <mergeCell ref="M117:N117"/>
    <mergeCell ref="E118:E123"/>
    <mergeCell ref="F118:G123"/>
    <mergeCell ref="H118:H123"/>
    <mergeCell ref="I118:I123"/>
    <mergeCell ref="J118:J123"/>
    <mergeCell ref="F110:R110"/>
    <mergeCell ref="M111:N111"/>
    <mergeCell ref="F112:G112"/>
    <mergeCell ref="F113:R113"/>
    <mergeCell ref="M114:N114"/>
    <mergeCell ref="F115:G115"/>
    <mergeCell ref="E107:E108"/>
    <mergeCell ref="F107:G108"/>
    <mergeCell ref="H107:H108"/>
    <mergeCell ref="I107:I108"/>
    <mergeCell ref="J107:J108"/>
    <mergeCell ref="K107:K108"/>
    <mergeCell ref="F104:R104"/>
    <mergeCell ref="E105:E106"/>
    <mergeCell ref="M105:N105"/>
    <mergeCell ref="M106:N106"/>
    <mergeCell ref="K90:K92"/>
    <mergeCell ref="F94:R94"/>
    <mergeCell ref="M95:N95"/>
    <mergeCell ref="F96:G96"/>
    <mergeCell ref="F97:R97"/>
    <mergeCell ref="M98:N98"/>
    <mergeCell ref="D77:D78"/>
    <mergeCell ref="E77:E78"/>
    <mergeCell ref="F77:R78"/>
    <mergeCell ref="D79:D137"/>
    <mergeCell ref="F79:R79"/>
    <mergeCell ref="M80:N80"/>
    <mergeCell ref="F81:G81"/>
    <mergeCell ref="F82:R82"/>
    <mergeCell ref="M83:N83"/>
    <mergeCell ref="F84:G84"/>
    <mergeCell ref="F85:R85"/>
    <mergeCell ref="M86:N86"/>
    <mergeCell ref="F87:G87"/>
    <mergeCell ref="F88:R88"/>
    <mergeCell ref="M89:N89"/>
    <mergeCell ref="E90:E92"/>
    <mergeCell ref="F90:G92"/>
    <mergeCell ref="H90:H92"/>
    <mergeCell ref="I90:I92"/>
    <mergeCell ref="J90:J92"/>
    <mergeCell ref="F99:G99"/>
    <mergeCell ref="F101:R101"/>
    <mergeCell ref="M102:N102"/>
    <mergeCell ref="F103:G103"/>
    <mergeCell ref="F68:G68"/>
    <mergeCell ref="F69:R69"/>
    <mergeCell ref="M70:N70"/>
    <mergeCell ref="F71:G71"/>
    <mergeCell ref="D73:D76"/>
    <mergeCell ref="H73:H76"/>
    <mergeCell ref="I73:I76"/>
    <mergeCell ref="J73:J76"/>
    <mergeCell ref="E73:G76"/>
    <mergeCell ref="K73:K76"/>
    <mergeCell ref="E63:E64"/>
    <mergeCell ref="F63:R64"/>
    <mergeCell ref="E65:E67"/>
    <mergeCell ref="M65:N65"/>
    <mergeCell ref="M66:N66"/>
    <mergeCell ref="M67:N67"/>
    <mergeCell ref="E53:E62"/>
    <mergeCell ref="F53:G62"/>
    <mergeCell ref="H53:H62"/>
    <mergeCell ref="I53:I62"/>
    <mergeCell ref="J53:J62"/>
    <mergeCell ref="K53:K62"/>
    <mergeCell ref="E34:E36"/>
    <mergeCell ref="F34:G36"/>
    <mergeCell ref="H34:H36"/>
    <mergeCell ref="I34:I36"/>
    <mergeCell ref="J34:J36"/>
    <mergeCell ref="K34:K36"/>
    <mergeCell ref="F45:R45"/>
    <mergeCell ref="E46:E52"/>
    <mergeCell ref="M46:N46"/>
    <mergeCell ref="M47:N47"/>
    <mergeCell ref="M48:N48"/>
    <mergeCell ref="M49:N49"/>
    <mergeCell ref="M50:N50"/>
    <mergeCell ref="M51:N51"/>
    <mergeCell ref="M52:N52"/>
    <mergeCell ref="M28:N28"/>
    <mergeCell ref="M29:N29"/>
    <mergeCell ref="F17:R17"/>
    <mergeCell ref="C18:C170"/>
    <mergeCell ref="F18:R18"/>
    <mergeCell ref="D19:D71"/>
    <mergeCell ref="F19:R19"/>
    <mergeCell ref="M20:N20"/>
    <mergeCell ref="F21:G21"/>
    <mergeCell ref="F22:R22"/>
    <mergeCell ref="E23:E33"/>
    <mergeCell ref="M23:N23"/>
    <mergeCell ref="F38:R38"/>
    <mergeCell ref="M39:N39"/>
    <mergeCell ref="E40:E43"/>
    <mergeCell ref="F40:G43"/>
    <mergeCell ref="H40:H43"/>
    <mergeCell ref="I40:I43"/>
    <mergeCell ref="J40:J43"/>
    <mergeCell ref="K40:K43"/>
    <mergeCell ref="M30:N30"/>
    <mergeCell ref="M31:N31"/>
    <mergeCell ref="M32:N32"/>
    <mergeCell ref="M33:N33"/>
    <mergeCell ref="J13:K13"/>
    <mergeCell ref="M13:N13"/>
    <mergeCell ref="M14:N14"/>
    <mergeCell ref="B15:E15"/>
    <mergeCell ref="F15:R15"/>
    <mergeCell ref="A16:A186"/>
    <mergeCell ref="C16:E16"/>
    <mergeCell ref="F16:R16"/>
    <mergeCell ref="B17:B185"/>
    <mergeCell ref="D17:E17"/>
    <mergeCell ref="D185:G185"/>
    <mergeCell ref="C186:G186"/>
    <mergeCell ref="E138:G138"/>
    <mergeCell ref="E151:G151"/>
    <mergeCell ref="E158:G158"/>
    <mergeCell ref="E170:G170"/>
    <mergeCell ref="D171:G171"/>
    <mergeCell ref="E184:G184"/>
    <mergeCell ref="F145:G145"/>
    <mergeCell ref="F146:R146"/>
    <mergeCell ref="M24:N24"/>
    <mergeCell ref="M25:N25"/>
    <mergeCell ref="M26:N26"/>
    <mergeCell ref="M27:N27"/>
    <mergeCell ref="J11:K11"/>
    <mergeCell ref="M11:N11"/>
    <mergeCell ref="Q11:R11"/>
    <mergeCell ref="J12:K12"/>
    <mergeCell ref="M12:N12"/>
    <mergeCell ref="Q12:R12"/>
    <mergeCell ref="A5:R5"/>
    <mergeCell ref="A6:R6"/>
    <mergeCell ref="M8:N8"/>
    <mergeCell ref="M9:N9"/>
    <mergeCell ref="H10:K10"/>
    <mergeCell ref="L10:R1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Savivaldybės veiklos valdymo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2023-04-13T06:17:22Z</dcterms:created>
  <dcterms:modified xsi:type="dcterms:W3CDTF">2023-05-08T05:56:42Z</dcterms:modified>
</cp:coreProperties>
</file>