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435"/>
  </bookViews>
  <sheets>
    <sheet name="Lapas1" sheetId="1" r:id="rId1"/>
    <sheet name="Lapas2" sheetId="2" r:id="rId2"/>
    <sheet name="Lapas3" sheetId="3" r:id="rId3"/>
  </sheets>
  <definedNames>
    <definedName name="_xlnm.Print_Area" localSheetId="0">Lapas1!$A$1:$N$113</definedName>
  </definedNames>
  <calcPr calcId="145621"/>
</workbook>
</file>

<file path=xl/calcChain.xml><?xml version="1.0" encoding="utf-8"?>
<calcChain xmlns="http://schemas.openxmlformats.org/spreadsheetml/2006/main">
  <c r="M61" i="1" l="1"/>
  <c r="M72" i="1"/>
  <c r="M77" i="1" l="1"/>
  <c r="M66" i="1"/>
  <c r="M56" i="1"/>
  <c r="M46" i="1"/>
  <c r="M26" i="1"/>
  <c r="M23" i="1"/>
  <c r="M91" i="1" l="1"/>
  <c r="M35" i="1"/>
  <c r="M37" i="1" s="1"/>
  <c r="M30" i="1"/>
  <c r="M32" i="1" s="1"/>
  <c r="M92" i="1" s="1"/>
  <c r="M86" i="1"/>
  <c r="M27" i="1"/>
  <c r="M93" i="1" l="1"/>
  <c r="M94" i="1" s="1"/>
</calcChain>
</file>

<file path=xl/sharedStrings.xml><?xml version="1.0" encoding="utf-8"?>
<sst xmlns="http://schemas.openxmlformats.org/spreadsheetml/2006/main" count="185" uniqueCount="153">
  <si>
    <t>Forma patvirtinta                                      Lietuvos Respublikos aplinkos ministro 2011 m. kovo 4 d. įsakymu Nr. D1-201</t>
  </si>
  <si>
    <t>PLUNGĖS RAJONO SAVIVALDYBĖS ADMINISTRACIJA</t>
  </si>
  <si>
    <t xml:space="preserve">Eil. Nr. </t>
  </si>
  <si>
    <t>1.1.</t>
  </si>
  <si>
    <t>1.2.</t>
  </si>
  <si>
    <t>1.3.</t>
  </si>
  <si>
    <t>1.4.</t>
  </si>
  <si>
    <t>1.5.</t>
  </si>
  <si>
    <t xml:space="preserve">1.6. </t>
  </si>
  <si>
    <t xml:space="preserve">1.7. </t>
  </si>
  <si>
    <t>1.8.</t>
  </si>
  <si>
    <t>1.9.</t>
  </si>
  <si>
    <t>(1) Programos finansavimo šaltiniai</t>
  </si>
  <si>
    <t>Mokesčiai už teršalų išmetimą į aplinką</t>
  </si>
  <si>
    <t>Mokesčiai už valstybinius gamtos išteklius (naudingąsias iškasenas, vandenį, statybinį gruntą ir angliavandenilius)</t>
  </si>
  <si>
    <t>Lėšos, gautos kaip želdinių atkuriamosios vertės kompensacija</t>
  </si>
  <si>
    <t>Savanoriškos juridinių ir fizinių asmenų įmokos ir kitos teisėtai gautos lėšos</t>
  </si>
  <si>
    <t>Iš viso (1.1 + 1.2 + 1.3 + 1.4):</t>
  </si>
  <si>
    <t>Mokesčiai, sumokėti už medžiojamųjų gyvūnų išteklių naudojimą</t>
  </si>
  <si>
    <t xml:space="preserve">Ankstesnio ataskaitinio laikotarpio ataskaitos atitinkamų lėšų likutis </t>
  </si>
  <si>
    <t>Iš viso (1.6 + 1.7):</t>
  </si>
  <si>
    <t>Faktinės ataskaitinio laikotarpio Programos lėšos (1.5 + 1.8)</t>
  </si>
  <si>
    <t>Eil. Nr.</t>
  </si>
  <si>
    <t>1.10.</t>
  </si>
  <si>
    <t>1.11.</t>
  </si>
  <si>
    <t>1.12.</t>
  </si>
  <si>
    <t>(2) Savivaldybės visuomenės sveikatos rėmimo specialiajai programai skirtinos lėšos</t>
  </si>
  <si>
    <t>Iš viso (1.10 + 1.11):</t>
  </si>
  <si>
    <t>1.13.</t>
  </si>
  <si>
    <t>1.14.</t>
  </si>
  <si>
    <t>1.15</t>
  </si>
  <si>
    <t>(3) Kitoms Programos priemonėms skirtinos lėšos</t>
  </si>
  <si>
    <t>Iš viso (1.13 + 1.14):</t>
  </si>
  <si>
    <t>2. Priemonės, kurioms finansuoti naudojamos lėšos, surinktos už medžiojamųjų gyvūnų išteklių naudojimą</t>
  </si>
  <si>
    <t>Priemonės pavadinimas</t>
  </si>
  <si>
    <t>Detalus priemonės vykdymo aprašymas</t>
  </si>
  <si>
    <t>Panaudota lėšų, Eur</t>
  </si>
  <si>
    <t>2.1.</t>
  </si>
  <si>
    <t>2.1.1.</t>
  </si>
  <si>
    <t>Žemės sklypų, kuriuose medžioklė nėra uždrausta, savininkų, valdytojų ir naudotojų, įgyvendinamos žalos prevencijos priemonės, kuriomis jie siekia išvengti medžiojamųjų gyvūnų daromos žalos</t>
  </si>
  <si>
    <t>2.2.</t>
  </si>
  <si>
    <t>Kartografinės ir kitos medžiagos, reikalingos pagal Medžioklės įstatymo reikalavimus rengiamiems medžioklės plotų vienetų sudarymo ar jų ribų pakeitimo projektų parengimo priemonės</t>
  </si>
  <si>
    <t>2.2.1.</t>
  </si>
  <si>
    <t>Iš viso:</t>
  </si>
  <si>
    <t>3. Programos lėšos, skirtos Savivaldybės visuomenės sveikatos rėmimo specialiajai programai</t>
  </si>
  <si>
    <t xml:space="preserve">Programos pavadinimas </t>
  </si>
  <si>
    <t>Savivaldybės visuomenės sveikatos rėmimo specialioji programa</t>
  </si>
  <si>
    <t>4. Kitos aplinkosaugos priemonės, kurioms įgyvendinti panaudotos Programos lėšos</t>
  </si>
  <si>
    <t>4.1.</t>
  </si>
  <si>
    <t>Aplinkos kokybės gerinimo ir apsaugos priemonės</t>
  </si>
  <si>
    <t>4.1.1.</t>
  </si>
  <si>
    <t>4.2.</t>
  </si>
  <si>
    <t>Atliekų tvarkymo infrastruktūros plėtros priemonės</t>
  </si>
  <si>
    <t>4.2.1.</t>
  </si>
  <si>
    <t>4.3.</t>
  </si>
  <si>
    <t>Atliekų, kurių turėtojo nustatyti neįmanoma arba kuris nebeegzistuoja, tvarkymo priemonės</t>
  </si>
  <si>
    <t>4.3.1.</t>
  </si>
  <si>
    <t>4.4.</t>
  </si>
  <si>
    <t>Aplinkos monitoringo, prevencinės, aplinkos atkūrimo priemonės</t>
  </si>
  <si>
    <t>4.5.</t>
  </si>
  <si>
    <t>Visuomenės švietimo ir mokymo aplinkosaugos klausimais priemonės</t>
  </si>
  <si>
    <t>4.5.1.</t>
  </si>
  <si>
    <t>4.6.</t>
  </si>
  <si>
    <t>Želdynų ir želdinių apsaugos, tvarkymo, būklės stebėsenos, želdynų kūrimo, želdinių veisimo ir inventorizavimo priemonės</t>
  </si>
  <si>
    <t>4.6.1.</t>
  </si>
  <si>
    <t>5. Ataskaitinio laikotarpio Programos lėšų likučiai (nepanaudotos lėšos)</t>
  </si>
  <si>
    <t>5.1.</t>
  </si>
  <si>
    <t>5.2.</t>
  </si>
  <si>
    <t>5.3.</t>
  </si>
  <si>
    <t>5.4.</t>
  </si>
  <si>
    <t>Programos priemonių grupės pavadinimas</t>
  </si>
  <si>
    <t>Lėšų likutis, Eur</t>
  </si>
  <si>
    <t>Programos priemonių grupė, kuriai naudojamos lėšos, surinktos už medžiojamųjų gyvūnų išteklių naudojimą (1.8–2)</t>
  </si>
  <si>
    <t>Savivaldybės visuomenės sveikatos rėmimo specialioji programa (1.12–3)</t>
  </si>
  <si>
    <t>Kitų Programos aplinkosaugos priemonių grupė (1.15–4)</t>
  </si>
  <si>
    <t>4.1.2.</t>
  </si>
  <si>
    <t>4.1.3</t>
  </si>
  <si>
    <t>4.1.4</t>
  </si>
  <si>
    <t>4.4.2.</t>
  </si>
  <si>
    <t>4.4.4.</t>
  </si>
  <si>
    <t>4.4.5.</t>
  </si>
  <si>
    <t xml:space="preserve">Savivaldybės administracijai – ekologiniam švietimui </t>
  </si>
  <si>
    <t>4.6.2</t>
  </si>
  <si>
    <t>Medžiojamųjų gyvūnų daromos žalos prevencinių priemonių diegimas</t>
  </si>
  <si>
    <t>-</t>
  </si>
  <si>
    <t>1.  Informacija apie Savivaldybės Aplinkos apsaugos rėmimo specialiosios programos (toliau - Programa) lėšas</t>
  </si>
  <si>
    <t>Lėšos, Eur</t>
  </si>
  <si>
    <t>v</t>
  </si>
  <si>
    <t>PLUNGĖS RAJONO SAVIVALDYBĖS APLINKOS APSAUGOS RĖMIMO SPECIALIOSIOS PROGRAMOS 2022 METŲ PRIEMONIŲ VYKDYMO ATASKAITA</t>
  </si>
  <si>
    <t>PATVIRTINTA                                                                Plungės rajono savivaldybės tarybos                                  2023 m. sausio 26 d. sprendimu Nr.____</t>
  </si>
  <si>
    <t>Savivaldybės administracijai – neigiamą poveikį aplinkai darančio bešeimininkio pastato, esančio Švyturio g. 57, Stanelių k., Paukštakių sen., Plungės r. sav., liekanų griovimo ir ardymo atliekų sutvarkymui.</t>
  </si>
  <si>
    <t>Priemonės vykdytojo pavadinimas: Paukštakių seniūnija. Priemonės vykdymo pradžia - 2022-11-01; Priemonės vykdymo pabaiga - 2022-11-30; Priemonės aprašymas: Paukštakių seniūnija inicijavo neigiamą poveikį aplinkai darančio bešeimininkio pastato liekanų ardymo darbus. Už programos lėšas buvo sumokėta už ardymo atliekų surinkimą, transportavimą ir sutvarkymą. Paslaugas suteikė UAB "Telšių regiono atliekų tvarkymo centras".</t>
  </si>
  <si>
    <t>Ekologijos klubo "Liepija" projektui  "Kraštovaizdžio ir biologinės įvairovės išsaugojimas bei pritaikymas lankymui Gandingos valstybiniame kraštovaizdžio draustinyje".</t>
  </si>
  <si>
    <t>Asociacijos "Gondingos bičiuliai" projektui "Kraštovaizdžio ir natūralių pievų atkūrimas Gandingos ir Varkalių (alkakalnio) piliakalnių prieigose ir pritaikymas lankymui valstybiniame kraštovaizdžio draustinyje"</t>
  </si>
  <si>
    <t>Priemonės vykdytojo pavadinimas: Ekologijos klubas "Liepija"; Priemonės vykdymo pradžia - 2022-02-18; Priemonės vykdymo pabaiga - 2022-12-31. Priemonės aprašymas: Sumedėjusios augmenijos kirtimas ir pašalinimas; Menkaverčių krūmų bei medžių atžalų pašalinimas iš panoraminės aikštelės ir jos prieigų;</t>
  </si>
  <si>
    <t>Priemonės vykdytojo pavadinimas: asociacija "Gondingos bičiuliai"; Priemonės vykdymo pradžia - 2022-02-18; Priemonės vykdymo pabaiga - 2022-12-31. Priemonės aprašymas: Atkurtos visiškai užleistos pievų buveines,  iškirsti menkaverčiai medžiai ir krūmai, pašalintos kirtimo atliekos, medžių išvartos, nušienauta pieva Varkalių alkakalnio slėnyje; Sutvarkyti pažintiniai takai į Gandingos papėdę ir paupį, vandens grioviai sutvirtinti akmenimis.</t>
  </si>
  <si>
    <t xml:space="preserve">Priemonės vykdytojo pavadinimas: Varkalių kaimo bendruomenė; Priemonės vykdymo pradžia - 2022-02-18; Priemonės vykdymo pabaiga - 2022-12-31. Priemonės aprašymas: Sunaikinti kelmai, pašalintos pernykščios atžalos, nušienautos pievos prie Varkalių-Nausodžio piliakalnių  ir Kregždyno slėniuose bei Varkalių-Nausodžio piliakalnių šlaituose ir aikštelėse. Nušienautos 2 ar 3 kartus Varkalių piliakalnio slėnio pievos. Prižiūrėti ir išpjauti  nusausinimo grioviai.
</t>
  </si>
  <si>
    <t>Priemonės vykdytojo pavadinimas: Kulių gimnazija; Priemonės vykdymo pradžia - 2022-02-18; Priemonės vykdymo pabaiga - 2022-12-31. Priemonės aprašymas: Įsigytas maisto atliekas kompustu paverčiantis įrenginys.</t>
  </si>
  <si>
    <t>4.2.2.</t>
  </si>
  <si>
    <t>Stalgėnų seniūnijos projektui "Atliekų tvarkymo infrastruktūros plėtros įgyvendinimas Stalgėnų seniūnijoje".</t>
  </si>
  <si>
    <t>Priemonės vykdytojo pavadinimas: Stalgėnų seniūnija; Priemonės vykdymo pradžia - 2022-02-18; Priemonės vykdymo pabaiga - 2022-12-31. Priemonės aprašymas: Įsigytos ir sumontuotos šiukšliadėžės (5vnt.) Stalgėnų seniūnijos Milašaičių ir Stalgėnų gyvenviečių viešosiose erdvėse. Šiukšliadėžės cinkuoto plieno lauko šiukšlių dėžės – 5 vnt., pilkos spalvos, 80 ltr. talpos, 1,3 m aukščio.</t>
  </si>
  <si>
    <t xml:space="preserve">Priemonės vykdytojo pavadinimas: Vietos ūkio skyrius; Priemonės vykdymo pradžia - 2022-02-18; Priemonės vykdymo pabaiga - 2022-12-31. Priemonės aprašymas: 2022 m. balandžio 8-9 dienomis Plungės rajono savivaldybėje suorganzuota kasmetinė švaros akcija "Darom". Akcijos vykdymui nupirkta 1200 porų darbinių pirštinių, 1000 rulonų polietileno maišų atliekoms. Pagal sudarytą paslaugų teikimo sutartį su UAB "Ecoservice projektai" iš viso per 2022 m. surinkta ir sutvarkyta 142,525 t bešeimininkių atliekų. </t>
  </si>
  <si>
    <t>Priemonės vykdytojo pavadinimas: Žemės ūkio skyrius; Priemonės vykdymo pradžia - 2022-02-18; Priemonės vykdymo pabaiga - 2022-12-31. Priemonės aprašymas: Įsigytos Babrungo upės dalies (Dariaus ir Girėno g.) pakrantės ir upeje esančio slenksčio tvarkymui reikalingos dokumentacijos parengimo paslaugos.</t>
  </si>
  <si>
    <t>Kantaučių bendruomenės "Kalnas" projektui "Kaimo prūdo maudyklos infrastruktūros gerinimo ir įrengimo darbai".</t>
  </si>
  <si>
    <t>Priemonės vykdytojo pavadinimas: Kantaučių bendruomenė "Kalnas"; Priemonės vykdymo pradžia - 2022-02-18; Priemonės vykdymo pabaiga - 2022-12-31. Priemonės aprašymas: Įgyvendintos vandens tvenkinio pakračių valymo ir tvarkymo priemonės. Atvežtas ir paskleistas žvyras, išlygintas paviršius ir suformuotas takelis. Vasaros sezono metu vykdytas tvenkinio ir jo pakrančių augalijos šienavimas.</t>
  </si>
  <si>
    <t>Kulių krašto bendruomenės "Alantas" projektui "Kulių pirmojo tvenkinio pakrantės tvarkymo darbai".</t>
  </si>
  <si>
    <t xml:space="preserve">Priemonės vykdytojo pavadinimas: Kulių krašto bendruomenė "Alantas"; Priemonės vykdymo pradžia - 2022-02-18; Priemonės vykdymo pabaiga - 2022-12-31. Priemonės aprašymas:  Įgyvendintos Kulių tvenkinio pakrantės tvarkymo ir valymo priemonės, pašalinti meldai bei kita žolinė augmenija. </t>
  </si>
  <si>
    <t>Platelių seniūnijos projektui "Platelių ir Beržoro ežero maudyklų zonose esančių nendrių pjovimas ir išvežimas".</t>
  </si>
  <si>
    <t>Priemonės vykdytojo pavadinimas: Platelių seniūnija; Priemonės vykdymo pradžia - 2022-02-18; Priemonės vykdymo pabaiga - 2022-12-31. Priemonės aprašymas: Įgyvendintos vandens telkinių (ežerų) pakrančių valymo priemonės. Atlikti Platelių seniūnijoje esančių trijų maudyklų (Šventorkalnio g. 10, Plateliai, Gaso g. 12A, Beržoras, Plungės g. 38, Laumalenkų k.)  dugno frezavimo darbai, siekiant pašalinti nendrių šaknis ir sustabdyti nendrių augimą, maudymui skirtose vietose.</t>
  </si>
  <si>
    <t>Priemonės vykdytojo pavadinimas: Asociacija "Gondingos bičiuliai"; Priemonės vykdymo pradžia - 2022-02-18; Priemonės vykdymo pabaiga - 2022-12-31. Priemonės aprašymas: Įgyvendintos vandens telkinio pakrančių valymo priemonės. Sutvarkyta Gandingos HE tvenkinio pakrantė - nušienauta pieva, pašalintos krūmų atžalos, rekultivuoti ir žole užsėti tušti plotai.</t>
  </si>
  <si>
    <t>Asociacijos "Gondingos bičiuliai" projektui "Gandingos HE tvenkinio pakrantės sutvarkymas nuo irklavimo bazės iki privačių sklypų".</t>
  </si>
  <si>
    <t>Priemonės vykdytojo pavadinimas: Vietos ūkio skyrius; Priemonės vykdymo pradžia - 2022-02-18; Priemonės vykdymo pabaiga - 2022-12-31. Priemonės aprašymas:  Vietinėje spaudoje publikuotas straipnis aplinkosaugos tema. Įgyvendintos savivaldybės aplinkosaugos specialistų kvalifikacijos kėlimo priemonės - specialistai dalyvavo Atliekų tvarkymo forume.</t>
  </si>
  <si>
    <t>4.5.2.</t>
  </si>
  <si>
    <t>Priemonės vykdytojo pavadinimas: Narvaišių kaimo bendruomenė; Priemonės vykdymo pradžia - 2022-02-18; Priemonės vykdymo pabaiga - 2022-12-31. Priemonės aprašymas: Įgyvendinta bendruomenės aplinkosauginio švietimo priemonė. Organizuota ekskursija į Alytaus regiono atliekų tvarkymo centrą, kuriame bendruomenės nariai buvo supažindinti su atliekų tvarkymo sistema bei atliekų rūšiavimo svarba.</t>
  </si>
  <si>
    <t>4.5.3.</t>
  </si>
  <si>
    <t>Plungės lopšelio - darželio "Saulutė" projektui "Medžių pasaulis iš arti".</t>
  </si>
  <si>
    <t>Priemonės vykdytojo pavadinimas: Plungės lopšelis - darželis "Saulutė"; Priemonės vykdymo pradžia - 2022-02-18; Priemonės vykdymo pabaiga - 2022-12-31. Priemonės aprašymas: Įgyvendintos aplinkosauginio švietimo priemonės - atlikta įstaigos teritorijoje augančių medžių inventorizacija, organizuota inkėlų kėlimo, medžių sodinimo akcija (pasodinta 15 naujų augalų (medžių ir krūmų)), organizuotos pažintinės ekskursijos aplinkosaugos tema į Žemaitijos turizmo informacijos centrą Telšiuose.</t>
  </si>
  <si>
    <t>4.5.4.</t>
  </si>
  <si>
    <t>Savivaldybės administracijai - Babrungo upės dalies (Dariaus ir Girėno g.) tvarkymui.</t>
  </si>
  <si>
    <t xml:space="preserve">Savivaldybės administracijai – želdynų ir želdinių priežiūrai </t>
  </si>
  <si>
    <t xml:space="preserve">Priemonės vykdytojo pavadinimas: Plungės miesto seniūnija, Vietos ūkio skyrius; Priemonės vykdymo pradžia - 2022-02-18; Priemonės vykdymo pabaiga - 2022-12-31. Priemonės aprašymas: Plungės mieste ir kaimiškosiose seniūnijose įgyvendintos želdinių priežiūros ir apsaugos priemonės - pagal sudarytas paslaugų teikimo sutartis atlikti avarinių medžių šalinimo ir mežių genėjimo darbai, atlikta saugotinų medžių detali ekspertizė ir parengtos ekspertizės ataskaitos, įsigita želdinių tvarkymo įranga (šakų smulkintuvas, krumapjovė, gyvatvorių žirklės ir kt.). </t>
  </si>
  <si>
    <t>Plungės lopšelio-darželio „Nykštukas“ projektui "Visuomenės aplinkosauginio švietimo projektas".</t>
  </si>
  <si>
    <t>4.6.3</t>
  </si>
  <si>
    <t>4.6.4.</t>
  </si>
  <si>
    <t>4.6.5.</t>
  </si>
  <si>
    <t>4.6.6.</t>
  </si>
  <si>
    <t>4.6.7</t>
  </si>
  <si>
    <t>4.6.8</t>
  </si>
  <si>
    <t>Liepijų mokyklos projektui "Liepijų mokyklos sodų ir aplinkos turtinimas augalais bei pasiruošimas "STEAM" veiklai".</t>
  </si>
  <si>
    <t>Plungės "Ryto" pagrindinės mokyklos projektui "Kuriame aplinką kartu".</t>
  </si>
  <si>
    <t>Bendruomenės "Rotinėnai" projektui "Aplinkos kokybės gerinimas sutvarkant viešąją erdvę ir jos pritaikymas bendruomenės Rotinėnai poreikiams".</t>
  </si>
  <si>
    <t>Prūsalių bendruomenės "Liepupė" projektui "Želdynų ir želdinių apsaugos, tvarkymo, būklės stebėsenos, želdynų kūrimo, želdinių veisimo ir inventorizacijos priemonės".</t>
  </si>
  <si>
    <t>Plungės lopšelio - darželio "Raudonkepuraitė" projektui "Naujų želdinių įsigijimas ir sodinimas Plungės lopšelio - darželio "Raudonkepuraitė" teritorijoje".</t>
  </si>
  <si>
    <t>Žemaičių dailės muziejaus projektui "Mykolo Oginskio rūmų parko C dalies priežiūra, tvarkymas ir estetinio vaizdo gerinimas".</t>
  </si>
  <si>
    <t xml:space="preserve">Priemonės vykdytojo pavadinimas: Plungės lopšelis - darželis "Nykšukas"; Priemonės vykdymo pradžia - 2022-02-18; Priemonės vykdymo pabaiga - 2022-12-31. Priemonės aprašymas: Įgyvendintgos naujų želdinių įsigijimo ir įveisimo priemonės - atlikti dirvožemio paruošimo darbai, įrengtos keturios naujos žaliosios edukacines erdvės: "Nykštukų papartynas“, „Natūrali lauko gėlių pieva“, Javų laukas“, pasėti pavasariniai kviečiai, miežiai, avižos. Rudenį  pasėti žieminiai rugiai. Įrengtas „Drugelių sodas“ -  pasodintos budlėjos, šalia kurių įrengtas vabalų viešbutis. Teritorijjoje pasodinta 300  vnt. smaragdinių tujų. </t>
  </si>
  <si>
    <t>Priemonės vykdytojo pavadinimas: Plungės "Ryto" pagrindinė mokykla; Priemonės vykdymo pradžia - 2022-02-18; Priemonės vykdymo pabaiga - 2022-12-31. Priemonės aprašymas: Įgyvendintgos naujų želdinių įsigijimo ir įveisimo priemonės - dirvožemio paruošimas, kelmų rovimas ir išvežimas, vejos žolės mišinio sėjimas, gėlių sodinukų sodinimas, daugiamečių augalų (šermukšnių, kalnapušių) sodinimas.</t>
  </si>
  <si>
    <t>Priemonės vykdytojo pavadinimas: Prūsalių bendruomenė "Liepupė"; Priemonės vykdymo pradžia - 2022-02-18; Priemonės vykdymo pabaiga - 2022-12-31. Priemonės aprašymas: Įgyvendintgos naujų želdinių įsigijimo ir įveisimo priemonės - suformuotos žaliosios zonos, pasodinti raugerškiai, lanksvos, tujos, hortenzijos.</t>
  </si>
  <si>
    <t>Priemonės vykdytojo pavadinimas: Bendruomenė "Rotinėnai"; Priemonės vykdymo pradžia - 2022-02-18; Priemonės vykdymo pabaiga - 2022-12-31. Priemonės aprašymas: Bendruomenės "Rotinėnai" skype atlinkti krūmų ir menkaverčių medžių šalinimo darbai.</t>
  </si>
  <si>
    <t>4.4.1.</t>
  </si>
  <si>
    <t>4.4.3.</t>
  </si>
  <si>
    <t>Kulių gimnazijos projektui "Švari dabartis - tvari ateitis".</t>
  </si>
  <si>
    <t>Atliekų, kurių turėtojo nustatyti neįmanoma arba kuris neegzistuoja, tvarkymo priemonėms  (įskaitant švaros akcijos „Darom!“ organizavimą).</t>
  </si>
  <si>
    <t>Narvaišių kaimo bendruomenės projektui "Rūšiuoji - vadinasi galvoji".</t>
  </si>
  <si>
    <t>Plungės lopšelio - darželio "Vyturėlis" projektui "Lauko žaliųjų edukacinių erdvių kūrimas".</t>
  </si>
  <si>
    <t>Priemonės vykdytojo pavadinimas: Plungės lopšelis - darželis "Vyturėlis"; Priemonės vykdymo pradžia - 2022-02-18; Priemonės vykdymo pabaiga - 2022-12-31. Priemonės aprašymas: Įgyvendintos aplinkosauginio švietimo priemonės - sukurtos žaliosios edukacinės tyrinėjimų erdvės - vabalų viešbutis, sliekų laboratorija, "STEAM" laboratorija lauko aikštelėse, pastatytos šiukšliadėžės.</t>
  </si>
  <si>
    <t>Priemonės vykdytojo pavadinimas: Liepijų mokykla; Priemonės vykdymo pradžia - 2022-02-18; Priemonės vykdymo pabaiga - 2022-12-31. Priemonės aprašymas: Įgyvendintgos naujų želdinių įsigijimo ir įveisimo priemonės - dirvožemio paruošimas, sodo įrengimas. Pasodinti  šilauogių krūmai, įrengtos želdinių apsaugos nuo graužikų priemonės, įsigytos kompostavimo dėžės, įsigytos želdinių tręšimo priemonės.</t>
  </si>
  <si>
    <t>Priemonės vykdytojo pavadinimas: Plungės lopšelis - darželis "Raudonkepuraitė"; Priemonės vykdymo pradžia - 2022-02-18; Priemonės vykdymo pabaiga - 2022-12-31. Priemonės aprašymas: Įgyvendintgos naujų želdinių įsigijimo ir įveisimo priemonės - darželio teritorijoje pasodinta 510 vnt. putinalapių puslenių (iš daugiamečių augalų suformuota gyvatvorė).</t>
  </si>
  <si>
    <t>Priemonės vykdytojo pavadinimas: Žemaičių dailės muziejus Priemonės vykdymo pradžia - 2022-02-18; Priemonės vykdymo pabaiga - 2022-12-31. Priemonės aprašymas: Prie Advokato namo sutvarkyta aplinka -  pašalinti išvirtę medžiai,  išpjauti krūmai bei išrauti kelmai, sutvarkytos darbų vykdymo metu susidariusios atliekos, išfrezuota ir išlyginta žemė, įveista veja, suformuotas naujas gėlynas.</t>
  </si>
  <si>
    <t xml:space="preserve">Varkalių kaimo bendruomenės projektui "Kraštovaizdžio atkūrimas Varkalių (Nausodžio) piliakalnių bei Kregždyno slėnyje ir pritaikymas lankymui Gandingos valstybiniame kraštovaizdžio draustinyje". </t>
  </si>
  <si>
    <t>Lėšos Eur</t>
  </si>
  <si>
    <t xml:space="preserve">Priemonės vykdytojas: fiziniai ir juridiniai asmenys pateikę paraiškas; Priemonės vykdymo pradžia 2022-05-10; Priemonės vykdymo pabaiga - 2022-11-01; Plungės rajono savivaldybės administracijos direktoriaus 2022 m. gegužės 9 d. įsakymu Nr. DE-480 „Dėl prevencinių priemonių įgyvendinimo, kuriomis siekiama išvengti medžiojamųjų gyvūnų daromos žalos Plungės rajono savivaldybėje, finansinės paramos teikimo tvarkos aprašo patvirtinimo“ patvirtintas Prevencinių priemonių įgyvendinimo, kuriomis siekiama išvengti medžiojamųjų gyvūnų daromos žalos Plungės rajono savivaldybėje, finansinės paramos teikimo tvarkos aprašas, kuriame nustatyta tvarka iki 2022 m. gegužės 31 d. buvo renkamos paraiškos dėl medžiojamųjų gyvūnų daromos žalos prevencinių priemonių diegimo. Plungės rajono savivaldybės administracija iš viso sudarė sutartis su dvidešimt penkiais pareiškėjais, kuriems buvo skiriamos kompensacijos už įgyvendintas prevencines priemones. Pareiškėjai pagal šią priemonę įsigijo garsines baidykles, repelentus,  įrengė elektrinius piemenis, tvoras ir aptvarus siekiant išvengti medžiojamųjų gyvūnų daromos žalos. </t>
  </si>
  <si>
    <t>20 procentų Savivaldybių Aplinkos apsaugos rėmimo specialiosios programos lėšų, neįskaitant įplaukų už medžioklės plotų naudotojų mokesčius, mokamus įstatymų nustatytomis proporcijomis ir tvarka už medžiojamųjų gyvūnų išteklių naudojimą</t>
  </si>
  <si>
    <t>80 procentų Savivaldybių Aplinkos apsaugos rėmimo specialiosios programos lėšų, neįskaitant įplaukų už medžioklės plotų naudotojų mokesčius, mokamus įstatymų nustatytomis proporcijomis ir tvarka už medžiojamųjų gyvūnų išteklių naudojimą</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</si>
</sst>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sz val="12"/>
      <color rgb="FFFF0000"/>
      <name val="Times New Roman"/>
      <family val="1"/>
      <charset val="186"/>
    </font>
    <font>
      <sz val="12"/>
      <name val="Times New Roman"/>
      <family val="1"/>
      <charset val="186"/>
    </font>
    <font>
      <b/>
      <sz val="12"/>
      <name val="Times New Roman"/>
      <family val="1"/>
      <charset val="186"/>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8">
    <xf numFmtId="0" fontId="0" fillId="0" borderId="0" xfId="0"/>
    <xf numFmtId="0" fontId="2" fillId="0" borderId="0" xfId="0" applyFont="1"/>
    <xf numFmtId="0" fontId="1" fillId="0" borderId="0" xfId="0" applyFont="1" applyAlignment="1">
      <alignment horizontal="left"/>
    </xf>
    <xf numFmtId="0" fontId="2" fillId="0" borderId="0" xfId="0" applyFont="1" applyAlignment="1">
      <alignment horizontal="left"/>
    </xf>
    <xf numFmtId="0" fontId="2" fillId="0" borderId="0" xfId="0" applyFont="1" applyAlignment="1">
      <alignment vertical="top" wrapText="1"/>
    </xf>
    <xf numFmtId="0" fontId="4" fillId="0" borderId="1" xfId="0" applyFont="1" applyBorder="1" applyAlignment="1">
      <alignment horizontal="left"/>
    </xf>
    <xf numFmtId="0" fontId="4" fillId="2" borderId="1" xfId="0" applyFont="1" applyFill="1" applyBorder="1" applyAlignment="1">
      <alignment vertical="center"/>
    </xf>
    <xf numFmtId="0" fontId="4" fillId="0" borderId="0" xfId="0" applyFont="1" applyAlignment="1">
      <alignment vertical="center"/>
    </xf>
    <xf numFmtId="0" fontId="5" fillId="0" borderId="1" xfId="0" applyFont="1" applyBorder="1" applyAlignment="1">
      <alignment vertical="center" wrapText="1"/>
    </xf>
    <xf numFmtId="0" fontId="4" fillId="0" borderId="1" xfId="0" applyFont="1" applyBorder="1" applyAlignment="1">
      <alignment vertical="center"/>
    </xf>
    <xf numFmtId="0" fontId="5" fillId="0" borderId="1" xfId="0" applyFont="1" applyFill="1" applyBorder="1" applyAlignment="1">
      <alignment vertical="center" wrapText="1"/>
    </xf>
    <xf numFmtId="0" fontId="4" fillId="0" borderId="1" xfId="0" applyFont="1" applyFill="1" applyBorder="1" applyAlignment="1">
      <alignment vertical="center"/>
    </xf>
    <xf numFmtId="0" fontId="4" fillId="0" borderId="1" xfId="0" applyFont="1" applyFill="1" applyBorder="1" applyAlignment="1">
      <alignment horizontal="center" vertical="center"/>
    </xf>
    <xf numFmtId="0" fontId="4" fillId="0" borderId="1" xfId="0" applyFont="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left" vertical="center"/>
    </xf>
    <xf numFmtId="1" fontId="2" fillId="2" borderId="0" xfId="0" applyNumberFormat="1" applyFont="1" applyFill="1" applyBorder="1" applyAlignment="1">
      <alignment vertical="center"/>
    </xf>
    <xf numFmtId="1" fontId="2" fillId="2" borderId="0" xfId="0" applyNumberFormat="1" applyFont="1" applyFill="1" applyBorder="1" applyAlignment="1">
      <alignment vertical="top" wrapText="1"/>
    </xf>
    <xf numFmtId="1" fontId="1" fillId="2" borderId="1" xfId="0" applyNumberFormat="1" applyFont="1" applyFill="1" applyBorder="1" applyAlignment="1">
      <alignment vertical="center"/>
    </xf>
    <xf numFmtId="1" fontId="2" fillId="2" borderId="1" xfId="0" applyNumberFormat="1" applyFont="1" applyFill="1" applyBorder="1" applyAlignment="1">
      <alignment vertical="center"/>
    </xf>
    <xf numFmtId="1" fontId="1" fillId="2" borderId="1" xfId="0" applyNumberFormat="1" applyFont="1" applyFill="1" applyBorder="1" applyAlignment="1">
      <alignment horizontal="center" vertical="center" wrapText="1"/>
    </xf>
    <xf numFmtId="1" fontId="4" fillId="2" borderId="1" xfId="0" applyNumberFormat="1" applyFont="1" applyFill="1" applyBorder="1" applyAlignment="1">
      <alignment vertical="center"/>
    </xf>
    <xf numFmtId="1" fontId="1" fillId="2" borderId="0" xfId="0" applyNumberFormat="1" applyFont="1" applyFill="1" applyAlignment="1">
      <alignment horizontal="left" vertical="center"/>
    </xf>
    <xf numFmtId="1" fontId="1" fillId="2" borderId="1" xfId="0" applyNumberFormat="1" applyFont="1" applyFill="1" applyBorder="1" applyAlignment="1">
      <alignment vertical="center" wrapText="1"/>
    </xf>
    <xf numFmtId="1" fontId="2" fillId="2" borderId="0" xfId="0" applyNumberFormat="1" applyFont="1" applyFill="1" applyAlignment="1">
      <alignment vertical="center"/>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4" xfId="0" applyFont="1" applyFill="1" applyBorder="1" applyAlignment="1">
      <alignment horizontal="left" vertical="top" wrapText="1"/>
    </xf>
    <xf numFmtId="0" fontId="4" fillId="2" borderId="2" xfId="0" applyFont="1" applyFill="1" applyBorder="1" applyAlignment="1">
      <alignment horizontal="left" vertical="top" wrapText="1"/>
    </xf>
    <xf numFmtId="0" fontId="4" fillId="2" borderId="3" xfId="0" applyFont="1" applyFill="1" applyBorder="1" applyAlignment="1">
      <alignment horizontal="left" vertical="top" wrapText="1"/>
    </xf>
    <xf numFmtId="0" fontId="4" fillId="2" borderId="4" xfId="0" applyFont="1" applyFill="1" applyBorder="1" applyAlignment="1">
      <alignment horizontal="left" vertical="top" wrapText="1"/>
    </xf>
    <xf numFmtId="0" fontId="1" fillId="0" borderId="2" xfId="0" applyFont="1" applyBorder="1" applyAlignment="1">
      <alignment horizontal="left"/>
    </xf>
    <xf numFmtId="0" fontId="1" fillId="0" borderId="3" xfId="0" applyFont="1" applyBorder="1" applyAlignment="1">
      <alignment horizontal="left"/>
    </xf>
    <xf numFmtId="0" fontId="1" fillId="0" borderId="4" xfId="0" applyFont="1" applyBorder="1" applyAlignment="1">
      <alignment horizontal="left"/>
    </xf>
    <xf numFmtId="0" fontId="2" fillId="2" borderId="2" xfId="0" applyFont="1" applyFill="1" applyBorder="1" applyAlignment="1">
      <alignment vertical="top" wrapText="1"/>
    </xf>
    <xf numFmtId="0" fontId="2" fillId="2" borderId="3" xfId="0" applyFont="1" applyFill="1" applyBorder="1" applyAlignment="1">
      <alignment vertical="top" wrapText="1"/>
    </xf>
    <xf numFmtId="0" fontId="2" fillId="2" borderId="4" xfId="0" applyFont="1" applyFill="1" applyBorder="1" applyAlignment="1">
      <alignment vertical="top" wrapText="1"/>
    </xf>
    <xf numFmtId="0" fontId="4" fillId="2" borderId="2" xfId="0" applyFont="1" applyFill="1" applyBorder="1" applyAlignment="1">
      <alignment vertical="top" wrapText="1"/>
    </xf>
    <xf numFmtId="0" fontId="4" fillId="2" borderId="3" xfId="0" applyFont="1" applyFill="1" applyBorder="1" applyAlignment="1">
      <alignment vertical="top" wrapText="1"/>
    </xf>
    <xf numFmtId="0" fontId="4" fillId="2" borderId="4" xfId="0" applyFont="1" applyFill="1" applyBorder="1" applyAlignment="1">
      <alignment vertical="top"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4" xfId="0" applyFont="1" applyBorder="1" applyAlignment="1">
      <alignment horizontal="left" wrapText="1"/>
    </xf>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left"/>
    </xf>
    <xf numFmtId="0" fontId="2" fillId="0" borderId="2" xfId="0" applyFont="1" applyBorder="1" applyAlignment="1">
      <alignment horizontal="right"/>
    </xf>
    <xf numFmtId="0" fontId="2" fillId="0" borderId="3" xfId="0" applyFont="1" applyBorder="1" applyAlignment="1">
      <alignment horizontal="right"/>
    </xf>
    <xf numFmtId="0" fontId="2" fillId="0" borderId="4" xfId="0" applyFont="1" applyBorder="1" applyAlignment="1">
      <alignment horizontal="right"/>
    </xf>
    <xf numFmtId="0" fontId="1" fillId="0" borderId="0" xfId="0" applyFont="1" applyAlignment="1">
      <alignment horizontal="left"/>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3" fillId="2" borderId="3" xfId="0" applyFont="1" applyFill="1" applyBorder="1" applyAlignment="1">
      <alignment vertical="top" wrapText="1"/>
    </xf>
    <xf numFmtId="0" fontId="3" fillId="2" borderId="4" xfId="0" applyFont="1" applyFill="1" applyBorder="1" applyAlignment="1">
      <alignment vertical="top" wrapText="1"/>
    </xf>
    <xf numFmtId="0" fontId="2"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2" fillId="0" borderId="1" xfId="0" applyFont="1" applyBorder="1" applyAlignment="1">
      <alignment horizontal="left"/>
    </xf>
    <xf numFmtId="0" fontId="1" fillId="0" borderId="0" xfId="0" applyFont="1" applyFill="1" applyBorder="1" applyAlignment="1">
      <alignment horizontal="left"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wrapText="1"/>
    </xf>
    <xf numFmtId="0" fontId="2" fillId="0" borderId="0" xfId="0" applyFont="1" applyAlignment="1">
      <alignment horizontal="left" vertical="top"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center" wrapText="1"/>
    </xf>
    <xf numFmtId="0" fontId="1" fillId="0" borderId="0" xfId="0" applyFont="1" applyAlignment="1">
      <alignment horizontal="left" wrapText="1"/>
    </xf>
    <xf numFmtId="0" fontId="2" fillId="0" borderId="1" xfId="0" applyFont="1" applyBorder="1" applyAlignment="1">
      <alignment horizontal="center"/>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15"/>
  <sheetViews>
    <sheetView tabSelected="1" topLeftCell="A4" zoomScale="120" zoomScaleNormal="120" workbookViewId="0">
      <selection activeCell="N19" sqref="N19"/>
    </sheetView>
  </sheetViews>
  <sheetFormatPr defaultRowHeight="15.75" x14ac:dyDescent="0.25"/>
  <cols>
    <col min="1" max="1" width="7.42578125" style="7" customWidth="1"/>
    <col min="2" max="2" width="6.5703125" style="1" customWidth="1"/>
    <col min="3" max="3" width="7.42578125" style="1" customWidth="1"/>
    <col min="4" max="4" width="6.5703125" style="1" customWidth="1"/>
    <col min="5" max="5" width="8.28515625" style="1" customWidth="1"/>
    <col min="6" max="8" width="7" style="1" customWidth="1"/>
    <col min="9" max="10" width="9.140625" style="1"/>
    <col min="11" max="12" width="9.140625" style="1" customWidth="1"/>
    <col min="13" max="13" width="12.85546875" style="25" customWidth="1"/>
    <col min="14" max="16384" width="9.140625" style="1"/>
  </cols>
  <sheetData>
    <row r="1" spans="1:22" x14ac:dyDescent="0.25">
      <c r="M1" s="17"/>
    </row>
    <row r="2" spans="1:22" ht="15" customHeight="1" x14ac:dyDescent="0.25">
      <c r="I2" s="73" t="s">
        <v>0</v>
      </c>
      <c r="J2" s="73"/>
      <c r="K2" s="73"/>
      <c r="L2" s="73"/>
      <c r="M2" s="17"/>
    </row>
    <row r="3" spans="1:22" x14ac:dyDescent="0.25">
      <c r="I3" s="73"/>
      <c r="J3" s="73"/>
      <c r="K3" s="73"/>
      <c r="L3" s="73"/>
      <c r="M3" s="17"/>
    </row>
    <row r="4" spans="1:22" x14ac:dyDescent="0.25">
      <c r="I4" s="73"/>
      <c r="J4" s="73"/>
      <c r="K4" s="73"/>
      <c r="L4" s="73"/>
      <c r="M4" s="17"/>
    </row>
    <row r="5" spans="1:22" x14ac:dyDescent="0.25">
      <c r="M5" s="17"/>
    </row>
    <row r="6" spans="1:22" x14ac:dyDescent="0.25">
      <c r="C6" s="74" t="s">
        <v>1</v>
      </c>
      <c r="D6" s="74"/>
      <c r="E6" s="74"/>
      <c r="F6" s="74"/>
      <c r="G6" s="74"/>
      <c r="H6" s="74"/>
      <c r="I6" s="74"/>
      <c r="J6" s="74"/>
      <c r="K6" s="74"/>
      <c r="L6" s="74"/>
      <c r="M6" s="17"/>
    </row>
    <row r="7" spans="1:22" x14ac:dyDescent="0.25">
      <c r="M7" s="17"/>
    </row>
    <row r="8" spans="1:22" ht="15.75" customHeight="1" x14ac:dyDescent="0.25">
      <c r="H8" s="4"/>
      <c r="I8" s="72" t="s">
        <v>89</v>
      </c>
      <c r="J8" s="72"/>
      <c r="K8" s="72"/>
      <c r="L8" s="72"/>
      <c r="M8" s="18"/>
    </row>
    <row r="9" spans="1:22" x14ac:dyDescent="0.25">
      <c r="H9" s="4"/>
      <c r="I9" s="72"/>
      <c r="J9" s="72"/>
      <c r="K9" s="72"/>
      <c r="L9" s="72"/>
      <c r="M9" s="18"/>
      <c r="S9" s="72"/>
      <c r="T9" s="72"/>
      <c r="U9" s="72"/>
      <c r="V9" s="72"/>
    </row>
    <row r="10" spans="1:22" x14ac:dyDescent="0.25">
      <c r="H10" s="4"/>
      <c r="I10" s="72"/>
      <c r="J10" s="72"/>
      <c r="K10" s="72"/>
      <c r="L10" s="72"/>
      <c r="M10" s="18"/>
      <c r="S10" s="72"/>
      <c r="T10" s="72"/>
      <c r="U10" s="72"/>
      <c r="V10" s="72"/>
    </row>
    <row r="11" spans="1:22" x14ac:dyDescent="0.25">
      <c r="H11" s="4"/>
      <c r="I11" s="72"/>
      <c r="J11" s="72"/>
      <c r="K11" s="72"/>
      <c r="L11" s="72"/>
      <c r="M11" s="18"/>
      <c r="S11" s="72"/>
      <c r="T11" s="72"/>
      <c r="U11" s="72"/>
      <c r="V11" s="72"/>
    </row>
    <row r="12" spans="1:22" x14ac:dyDescent="0.25">
      <c r="M12" s="17"/>
      <c r="S12" s="72"/>
      <c r="T12" s="72"/>
      <c r="U12" s="72"/>
      <c r="V12" s="72"/>
    </row>
    <row r="13" spans="1:22" x14ac:dyDescent="0.25">
      <c r="C13" s="75" t="s">
        <v>88</v>
      </c>
      <c r="D13" s="75"/>
      <c r="E13" s="75"/>
      <c r="F13" s="75"/>
      <c r="G13" s="75"/>
      <c r="H13" s="75"/>
      <c r="I13" s="75"/>
      <c r="J13" s="75"/>
      <c r="K13" s="75"/>
      <c r="L13" s="75"/>
      <c r="M13" s="75"/>
      <c r="N13" s="75"/>
    </row>
    <row r="14" spans="1:22" x14ac:dyDescent="0.25">
      <c r="C14" s="75"/>
      <c r="D14" s="75"/>
      <c r="E14" s="75"/>
      <c r="F14" s="75"/>
      <c r="G14" s="75"/>
      <c r="H14" s="75"/>
      <c r="I14" s="75"/>
      <c r="J14" s="75"/>
      <c r="K14" s="75"/>
      <c r="L14" s="75"/>
      <c r="M14" s="75"/>
      <c r="N14" s="75"/>
    </row>
    <row r="16" spans="1:22" ht="31.5" customHeight="1" x14ac:dyDescent="0.25">
      <c r="A16" s="76" t="s">
        <v>85</v>
      </c>
      <c r="B16" s="76"/>
      <c r="C16" s="76"/>
      <c r="D16" s="76"/>
      <c r="E16" s="76"/>
      <c r="F16" s="76"/>
      <c r="G16" s="76"/>
      <c r="H16" s="76"/>
      <c r="I16" s="76"/>
      <c r="J16" s="76"/>
      <c r="K16" s="76"/>
      <c r="L16" s="76"/>
      <c r="M16" s="76"/>
    </row>
    <row r="18" spans="1:13" ht="31.5" x14ac:dyDescent="0.25">
      <c r="A18" s="8" t="s">
        <v>2</v>
      </c>
      <c r="B18" s="51" t="s">
        <v>12</v>
      </c>
      <c r="C18" s="52"/>
      <c r="D18" s="52"/>
      <c r="E18" s="52"/>
      <c r="F18" s="52"/>
      <c r="G18" s="52"/>
      <c r="H18" s="52"/>
      <c r="I18" s="52"/>
      <c r="J18" s="52"/>
      <c r="K18" s="52"/>
      <c r="L18" s="53"/>
      <c r="M18" s="19" t="s">
        <v>86</v>
      </c>
    </row>
    <row r="19" spans="1:13" x14ac:dyDescent="0.25">
      <c r="A19" s="9" t="s">
        <v>3</v>
      </c>
      <c r="B19" s="44" t="s">
        <v>13</v>
      </c>
      <c r="C19" s="45"/>
      <c r="D19" s="45"/>
      <c r="E19" s="45"/>
      <c r="F19" s="45"/>
      <c r="G19" s="45"/>
      <c r="H19" s="45"/>
      <c r="I19" s="45"/>
      <c r="J19" s="45"/>
      <c r="K19" s="45"/>
      <c r="L19" s="46"/>
      <c r="M19" s="20">
        <v>129347.36</v>
      </c>
    </row>
    <row r="20" spans="1:13" ht="32.25" customHeight="1" x14ac:dyDescent="0.25">
      <c r="A20" s="9" t="s">
        <v>4</v>
      </c>
      <c r="B20" s="54" t="s">
        <v>14</v>
      </c>
      <c r="C20" s="55"/>
      <c r="D20" s="55"/>
      <c r="E20" s="55"/>
      <c r="F20" s="55"/>
      <c r="G20" s="55"/>
      <c r="H20" s="55"/>
      <c r="I20" s="55"/>
      <c r="J20" s="55"/>
      <c r="K20" s="55"/>
      <c r="L20" s="56"/>
      <c r="M20" s="20">
        <v>64463.98</v>
      </c>
    </row>
    <row r="21" spans="1:13" x14ac:dyDescent="0.25">
      <c r="A21" s="9" t="s">
        <v>5</v>
      </c>
      <c r="B21" s="44" t="s">
        <v>15</v>
      </c>
      <c r="C21" s="45"/>
      <c r="D21" s="45"/>
      <c r="E21" s="45"/>
      <c r="F21" s="45"/>
      <c r="G21" s="45"/>
      <c r="H21" s="45"/>
      <c r="I21" s="45"/>
      <c r="J21" s="45"/>
      <c r="K21" s="45"/>
      <c r="L21" s="46"/>
      <c r="M21" s="20">
        <v>37575</v>
      </c>
    </row>
    <row r="22" spans="1:13" x14ac:dyDescent="0.25">
      <c r="A22" s="9" t="s">
        <v>6</v>
      </c>
      <c r="B22" s="44" t="s">
        <v>16</v>
      </c>
      <c r="C22" s="45"/>
      <c r="D22" s="45"/>
      <c r="E22" s="45"/>
      <c r="F22" s="45"/>
      <c r="G22" s="45"/>
      <c r="H22" s="45"/>
      <c r="I22" s="45"/>
      <c r="J22" s="45"/>
      <c r="K22" s="45"/>
      <c r="L22" s="46"/>
      <c r="M22" s="20">
        <v>415.51</v>
      </c>
    </row>
    <row r="23" spans="1:13" x14ac:dyDescent="0.25">
      <c r="A23" s="9" t="s">
        <v>7</v>
      </c>
      <c r="B23" s="44" t="s">
        <v>17</v>
      </c>
      <c r="C23" s="45"/>
      <c r="D23" s="45"/>
      <c r="E23" s="45"/>
      <c r="F23" s="45"/>
      <c r="G23" s="45"/>
      <c r="H23" s="45"/>
      <c r="I23" s="45"/>
      <c r="J23" s="45"/>
      <c r="K23" s="45"/>
      <c r="L23" s="46"/>
      <c r="M23" s="19">
        <f>SUM(M19:M22)</f>
        <v>231801.85</v>
      </c>
    </row>
    <row r="24" spans="1:13" x14ac:dyDescent="0.25">
      <c r="A24" s="9" t="s">
        <v>8</v>
      </c>
      <c r="B24" s="44" t="s">
        <v>18</v>
      </c>
      <c r="C24" s="45"/>
      <c r="D24" s="45"/>
      <c r="E24" s="45"/>
      <c r="F24" s="45"/>
      <c r="G24" s="45"/>
      <c r="H24" s="45"/>
      <c r="I24" s="45"/>
      <c r="J24" s="45"/>
      <c r="K24" s="45"/>
      <c r="L24" s="46"/>
      <c r="M24" s="20">
        <v>39870.480000000003</v>
      </c>
    </row>
    <row r="25" spans="1:13" x14ac:dyDescent="0.25">
      <c r="A25" s="9" t="s">
        <v>9</v>
      </c>
      <c r="B25" s="44" t="s">
        <v>19</v>
      </c>
      <c r="C25" s="45"/>
      <c r="D25" s="45"/>
      <c r="E25" s="45"/>
      <c r="F25" s="45"/>
      <c r="G25" s="45"/>
      <c r="H25" s="45"/>
      <c r="I25" s="45"/>
      <c r="J25" s="45"/>
      <c r="K25" s="45"/>
      <c r="L25" s="46"/>
      <c r="M25" s="20">
        <v>55508</v>
      </c>
    </row>
    <row r="26" spans="1:13" x14ac:dyDescent="0.25">
      <c r="A26" s="9" t="s">
        <v>10</v>
      </c>
      <c r="B26" s="44" t="s">
        <v>20</v>
      </c>
      <c r="C26" s="45"/>
      <c r="D26" s="45"/>
      <c r="E26" s="45"/>
      <c r="F26" s="45"/>
      <c r="G26" s="45"/>
      <c r="H26" s="45"/>
      <c r="I26" s="45"/>
      <c r="J26" s="45"/>
      <c r="K26" s="45"/>
      <c r="L26" s="46"/>
      <c r="M26" s="19">
        <f>SUM(M24:M25)</f>
        <v>95378.48000000001</v>
      </c>
    </row>
    <row r="27" spans="1:13" x14ac:dyDescent="0.25">
      <c r="A27" s="9" t="s">
        <v>11</v>
      </c>
      <c r="B27" s="61" t="s">
        <v>21</v>
      </c>
      <c r="C27" s="61"/>
      <c r="D27" s="61"/>
      <c r="E27" s="61"/>
      <c r="F27" s="61"/>
      <c r="G27" s="61"/>
      <c r="H27" s="61"/>
      <c r="I27" s="61"/>
      <c r="J27" s="61"/>
      <c r="K27" s="61"/>
      <c r="L27" s="61"/>
      <c r="M27" s="19">
        <f>SUM(M23,M26)</f>
        <v>327180.33</v>
      </c>
    </row>
    <row r="29" spans="1:13" ht="31.5" x14ac:dyDescent="0.25">
      <c r="A29" s="10" t="s">
        <v>22</v>
      </c>
      <c r="B29" s="51" t="s">
        <v>26</v>
      </c>
      <c r="C29" s="52"/>
      <c r="D29" s="52"/>
      <c r="E29" s="52"/>
      <c r="F29" s="52"/>
      <c r="G29" s="52"/>
      <c r="H29" s="52"/>
      <c r="I29" s="52"/>
      <c r="J29" s="52"/>
      <c r="K29" s="52"/>
      <c r="L29" s="53"/>
      <c r="M29" s="19" t="s">
        <v>86</v>
      </c>
    </row>
    <row r="30" spans="1:13" ht="48.75" customHeight="1" x14ac:dyDescent="0.25">
      <c r="A30" s="11" t="s">
        <v>23</v>
      </c>
      <c r="B30" s="65" t="s">
        <v>151</v>
      </c>
      <c r="C30" s="66"/>
      <c r="D30" s="66"/>
      <c r="E30" s="66"/>
      <c r="F30" s="66"/>
      <c r="G30" s="66"/>
      <c r="H30" s="66"/>
      <c r="I30" s="66"/>
      <c r="J30" s="66"/>
      <c r="K30" s="66"/>
      <c r="L30" s="67"/>
      <c r="M30" s="20">
        <f>M23*20%</f>
        <v>46360.37</v>
      </c>
    </row>
    <row r="31" spans="1:13" x14ac:dyDescent="0.25">
      <c r="A31" s="12" t="s">
        <v>24</v>
      </c>
      <c r="B31" s="68" t="s">
        <v>19</v>
      </c>
      <c r="C31" s="69"/>
      <c r="D31" s="69"/>
      <c r="E31" s="69"/>
      <c r="F31" s="69"/>
      <c r="G31" s="69"/>
      <c r="H31" s="69"/>
      <c r="I31" s="69"/>
      <c r="J31" s="69"/>
      <c r="K31" s="69"/>
      <c r="L31" s="70"/>
      <c r="M31" s="20">
        <v>21870.38</v>
      </c>
    </row>
    <row r="32" spans="1:13" x14ac:dyDescent="0.25">
      <c r="A32" s="12" t="s">
        <v>25</v>
      </c>
      <c r="B32" s="68" t="s">
        <v>27</v>
      </c>
      <c r="C32" s="69"/>
      <c r="D32" s="69"/>
      <c r="E32" s="69"/>
      <c r="F32" s="69"/>
      <c r="G32" s="69"/>
      <c r="H32" s="69"/>
      <c r="I32" s="69"/>
      <c r="J32" s="69"/>
      <c r="K32" s="69"/>
      <c r="L32" s="70"/>
      <c r="M32" s="19">
        <f>SUM(M30,M31)</f>
        <v>68230.75</v>
      </c>
    </row>
    <row r="34" spans="1:14" ht="31.5" x14ac:dyDescent="0.25">
      <c r="A34" s="8" t="s">
        <v>2</v>
      </c>
      <c r="B34" s="63" t="s">
        <v>31</v>
      </c>
      <c r="C34" s="63"/>
      <c r="D34" s="63"/>
      <c r="E34" s="63"/>
      <c r="F34" s="63"/>
      <c r="G34" s="63"/>
      <c r="H34" s="63"/>
      <c r="I34" s="63"/>
      <c r="J34" s="63"/>
      <c r="K34" s="63"/>
      <c r="L34" s="63"/>
      <c r="M34" s="19" t="s">
        <v>149</v>
      </c>
    </row>
    <row r="35" spans="1:14" ht="51.75" customHeight="1" x14ac:dyDescent="0.25">
      <c r="A35" s="13" t="s">
        <v>28</v>
      </c>
      <c r="B35" s="71" t="s">
        <v>152</v>
      </c>
      <c r="C35" s="71"/>
      <c r="D35" s="71"/>
      <c r="E35" s="71"/>
      <c r="F35" s="71"/>
      <c r="G35" s="71"/>
      <c r="H35" s="71"/>
      <c r="I35" s="71"/>
      <c r="J35" s="71"/>
      <c r="K35" s="71"/>
      <c r="L35" s="71"/>
      <c r="M35" s="20">
        <f>M23*80%</f>
        <v>185441.48</v>
      </c>
    </row>
    <row r="36" spans="1:14" x14ac:dyDescent="0.25">
      <c r="A36" s="13" t="s">
        <v>29</v>
      </c>
      <c r="B36" s="61" t="s">
        <v>19</v>
      </c>
      <c r="C36" s="61"/>
      <c r="D36" s="61"/>
      <c r="E36" s="61"/>
      <c r="F36" s="61"/>
      <c r="G36" s="61"/>
      <c r="H36" s="61"/>
      <c r="I36" s="61"/>
      <c r="J36" s="61"/>
      <c r="K36" s="61"/>
      <c r="L36" s="61"/>
      <c r="M36" s="20">
        <v>22602</v>
      </c>
    </row>
    <row r="37" spans="1:14" x14ac:dyDescent="0.25">
      <c r="A37" s="13" t="s">
        <v>30</v>
      </c>
      <c r="B37" s="61" t="s">
        <v>32</v>
      </c>
      <c r="C37" s="61"/>
      <c r="D37" s="61"/>
      <c r="E37" s="61"/>
      <c r="F37" s="61"/>
      <c r="G37" s="61"/>
      <c r="H37" s="61"/>
      <c r="I37" s="61"/>
      <c r="J37" s="61"/>
      <c r="K37" s="61"/>
      <c r="L37" s="61"/>
      <c r="M37" s="19">
        <f>SUM(M35,M36)</f>
        <v>208043.48</v>
      </c>
    </row>
    <row r="39" spans="1:14" ht="30" customHeight="1" x14ac:dyDescent="0.25">
      <c r="A39" s="62" t="s">
        <v>33</v>
      </c>
      <c r="B39" s="62"/>
      <c r="C39" s="62"/>
      <c r="D39" s="62"/>
      <c r="E39" s="62"/>
      <c r="F39" s="62"/>
      <c r="G39" s="62"/>
      <c r="H39" s="62"/>
      <c r="I39" s="62"/>
      <c r="J39" s="62"/>
      <c r="K39" s="62"/>
      <c r="L39" s="62"/>
      <c r="M39" s="62"/>
    </row>
    <row r="41" spans="1:14" ht="31.5" customHeight="1" x14ac:dyDescent="0.25">
      <c r="A41" s="14" t="s">
        <v>22</v>
      </c>
      <c r="B41" s="63" t="s">
        <v>34</v>
      </c>
      <c r="C41" s="63"/>
      <c r="D41" s="63"/>
      <c r="E41" s="63"/>
      <c r="F41" s="64" t="s">
        <v>35</v>
      </c>
      <c r="G41" s="64"/>
      <c r="H41" s="64"/>
      <c r="I41" s="64"/>
      <c r="J41" s="64"/>
      <c r="K41" s="64"/>
      <c r="L41" s="64"/>
      <c r="M41" s="21" t="s">
        <v>36</v>
      </c>
    </row>
    <row r="42" spans="1:14" ht="47.25" customHeight="1" x14ac:dyDescent="0.25">
      <c r="A42" s="13" t="s">
        <v>37</v>
      </c>
      <c r="B42" s="65" t="s">
        <v>39</v>
      </c>
      <c r="C42" s="66"/>
      <c r="D42" s="66"/>
      <c r="E42" s="66"/>
      <c r="F42" s="66"/>
      <c r="G42" s="66"/>
      <c r="H42" s="66"/>
      <c r="I42" s="66"/>
      <c r="J42" s="66"/>
      <c r="K42" s="66"/>
      <c r="L42" s="67"/>
      <c r="M42" s="20"/>
    </row>
    <row r="43" spans="1:14" ht="303" customHeight="1" x14ac:dyDescent="0.25">
      <c r="A43" s="13" t="s">
        <v>38</v>
      </c>
      <c r="B43" s="26" t="s">
        <v>83</v>
      </c>
      <c r="C43" s="27"/>
      <c r="D43" s="27"/>
      <c r="E43" s="28"/>
      <c r="F43" s="26" t="s">
        <v>150</v>
      </c>
      <c r="G43" s="27"/>
      <c r="H43" s="27"/>
      <c r="I43" s="27"/>
      <c r="J43" s="27"/>
      <c r="K43" s="27"/>
      <c r="L43" s="28"/>
      <c r="M43" s="20">
        <v>77131.92</v>
      </c>
      <c r="N43" s="3"/>
    </row>
    <row r="44" spans="1:14" ht="51.75" customHeight="1" x14ac:dyDescent="0.25">
      <c r="A44" s="13" t="s">
        <v>40</v>
      </c>
      <c r="B44" s="65" t="s">
        <v>41</v>
      </c>
      <c r="C44" s="66"/>
      <c r="D44" s="66"/>
      <c r="E44" s="66"/>
      <c r="F44" s="66"/>
      <c r="G44" s="66"/>
      <c r="H44" s="66"/>
      <c r="I44" s="66"/>
      <c r="J44" s="66"/>
      <c r="K44" s="66"/>
      <c r="L44" s="67"/>
      <c r="M44" s="20"/>
    </row>
    <row r="45" spans="1:14" x14ac:dyDescent="0.25">
      <c r="A45" s="13" t="s">
        <v>42</v>
      </c>
      <c r="B45" s="77" t="s">
        <v>84</v>
      </c>
      <c r="C45" s="77"/>
      <c r="D45" s="77"/>
      <c r="E45" s="77"/>
      <c r="F45" s="77" t="s">
        <v>84</v>
      </c>
      <c r="G45" s="77"/>
      <c r="H45" s="77"/>
      <c r="I45" s="77"/>
      <c r="J45" s="77"/>
      <c r="K45" s="77"/>
      <c r="L45" s="77"/>
      <c r="M45" s="20">
        <v>0</v>
      </c>
    </row>
    <row r="46" spans="1:14" x14ac:dyDescent="0.25">
      <c r="A46" s="9"/>
      <c r="B46" s="44" t="s">
        <v>43</v>
      </c>
      <c r="C46" s="45"/>
      <c r="D46" s="45"/>
      <c r="E46" s="45"/>
      <c r="F46" s="45"/>
      <c r="G46" s="45"/>
      <c r="H46" s="45"/>
      <c r="I46" s="45"/>
      <c r="J46" s="45"/>
      <c r="K46" s="45"/>
      <c r="L46" s="46"/>
      <c r="M46" s="19">
        <f>SUM(M43,M44)</f>
        <v>77131.92</v>
      </c>
    </row>
    <row r="48" spans="1:14" x14ac:dyDescent="0.25">
      <c r="A48" s="50" t="s">
        <v>44</v>
      </c>
      <c r="B48" s="50"/>
      <c r="C48" s="50"/>
      <c r="D48" s="50"/>
      <c r="E48" s="50"/>
      <c r="F48" s="50"/>
      <c r="G48" s="50"/>
      <c r="H48" s="50"/>
      <c r="I48" s="50"/>
      <c r="J48" s="50"/>
      <c r="K48" s="50"/>
      <c r="L48" s="50"/>
      <c r="M48" s="50"/>
    </row>
    <row r="50" spans="1:13" ht="31.5" x14ac:dyDescent="0.25">
      <c r="A50" s="63" t="s">
        <v>45</v>
      </c>
      <c r="B50" s="63"/>
      <c r="C50" s="63"/>
      <c r="D50" s="63"/>
      <c r="E50" s="63"/>
      <c r="F50" s="63"/>
      <c r="G50" s="63"/>
      <c r="H50" s="63"/>
      <c r="I50" s="63"/>
      <c r="J50" s="63"/>
      <c r="K50" s="63"/>
      <c r="L50" s="63"/>
      <c r="M50" s="21" t="s">
        <v>36</v>
      </c>
    </row>
    <row r="51" spans="1:13" x14ac:dyDescent="0.25">
      <c r="A51" s="63" t="s">
        <v>46</v>
      </c>
      <c r="B51" s="63"/>
      <c r="C51" s="63"/>
      <c r="D51" s="63"/>
      <c r="E51" s="63"/>
      <c r="F51" s="63"/>
      <c r="G51" s="63"/>
      <c r="H51" s="63"/>
      <c r="I51" s="63"/>
      <c r="J51" s="63"/>
      <c r="K51" s="63"/>
      <c r="L51" s="63"/>
      <c r="M51" s="19">
        <v>58314</v>
      </c>
    </row>
    <row r="53" spans="1:13" x14ac:dyDescent="0.25">
      <c r="A53" s="50" t="s">
        <v>47</v>
      </c>
      <c r="B53" s="50"/>
      <c r="C53" s="50"/>
      <c r="D53" s="50"/>
      <c r="E53" s="50"/>
      <c r="F53" s="50"/>
      <c r="G53" s="50"/>
      <c r="H53" s="50"/>
      <c r="I53" s="50"/>
      <c r="J53" s="50"/>
      <c r="K53" s="50"/>
      <c r="L53" s="50"/>
      <c r="M53" s="50"/>
    </row>
    <row r="55" spans="1:13" ht="31.5" x14ac:dyDescent="0.25">
      <c r="A55" s="15" t="s">
        <v>22</v>
      </c>
      <c r="B55" s="63" t="s">
        <v>34</v>
      </c>
      <c r="C55" s="63"/>
      <c r="D55" s="63"/>
      <c r="E55" s="63"/>
      <c r="F55" s="63" t="s">
        <v>35</v>
      </c>
      <c r="G55" s="63"/>
      <c r="H55" s="63"/>
      <c r="I55" s="63"/>
      <c r="J55" s="63"/>
      <c r="K55" s="63"/>
      <c r="L55" s="63"/>
      <c r="M55" s="21" t="s">
        <v>36</v>
      </c>
    </row>
    <row r="56" spans="1:13" x14ac:dyDescent="0.25">
      <c r="A56" s="9" t="s">
        <v>48</v>
      </c>
      <c r="B56" s="32" t="s">
        <v>49</v>
      </c>
      <c r="C56" s="33"/>
      <c r="D56" s="33"/>
      <c r="E56" s="33"/>
      <c r="F56" s="33"/>
      <c r="G56" s="33"/>
      <c r="H56" s="33"/>
      <c r="I56" s="33"/>
      <c r="J56" s="33"/>
      <c r="K56" s="33"/>
      <c r="L56" s="34"/>
      <c r="M56" s="19">
        <f>SUM(M57:M60)</f>
        <v>4680.2700000000004</v>
      </c>
    </row>
    <row r="57" spans="1:13" ht="131.25" customHeight="1" x14ac:dyDescent="0.25">
      <c r="A57" s="9" t="s">
        <v>50</v>
      </c>
      <c r="B57" s="26" t="s">
        <v>90</v>
      </c>
      <c r="C57" s="27"/>
      <c r="D57" s="27"/>
      <c r="E57" s="28"/>
      <c r="F57" s="29" t="s">
        <v>91</v>
      </c>
      <c r="G57" s="30"/>
      <c r="H57" s="30"/>
      <c r="I57" s="30"/>
      <c r="J57" s="30"/>
      <c r="K57" s="30"/>
      <c r="L57" s="31"/>
      <c r="M57" s="22">
        <v>381.27</v>
      </c>
    </row>
    <row r="58" spans="1:13" ht="112.5" customHeight="1" x14ac:dyDescent="0.25">
      <c r="A58" s="9" t="s">
        <v>75</v>
      </c>
      <c r="B58" s="26" t="s">
        <v>92</v>
      </c>
      <c r="C58" s="27"/>
      <c r="D58" s="27"/>
      <c r="E58" s="28"/>
      <c r="F58" s="29" t="s">
        <v>94</v>
      </c>
      <c r="G58" s="30"/>
      <c r="H58" s="30"/>
      <c r="I58" s="30"/>
      <c r="J58" s="30"/>
      <c r="K58" s="30"/>
      <c r="L58" s="31"/>
      <c r="M58" s="20">
        <v>999</v>
      </c>
    </row>
    <row r="59" spans="1:13" ht="150.75" customHeight="1" x14ac:dyDescent="0.25">
      <c r="A59" s="9" t="s">
        <v>76</v>
      </c>
      <c r="B59" s="26" t="s">
        <v>93</v>
      </c>
      <c r="C59" s="27"/>
      <c r="D59" s="27"/>
      <c r="E59" s="28"/>
      <c r="F59" s="29" t="s">
        <v>95</v>
      </c>
      <c r="G59" s="30"/>
      <c r="H59" s="30"/>
      <c r="I59" s="30"/>
      <c r="J59" s="30"/>
      <c r="K59" s="30"/>
      <c r="L59" s="31"/>
      <c r="M59" s="20">
        <v>2000</v>
      </c>
    </row>
    <row r="60" spans="1:13" ht="141.75" customHeight="1" x14ac:dyDescent="0.25">
      <c r="A60" s="9" t="s">
        <v>77</v>
      </c>
      <c r="B60" s="26" t="s">
        <v>148</v>
      </c>
      <c r="C60" s="27"/>
      <c r="D60" s="27"/>
      <c r="E60" s="28"/>
      <c r="F60" s="29" t="s">
        <v>96</v>
      </c>
      <c r="G60" s="30"/>
      <c r="H60" s="30"/>
      <c r="I60" s="30"/>
      <c r="J60" s="30"/>
      <c r="K60" s="30"/>
      <c r="L60" s="31"/>
      <c r="M60" s="20">
        <v>1300</v>
      </c>
    </row>
    <row r="61" spans="1:13" ht="17.25" customHeight="1" x14ac:dyDescent="0.25">
      <c r="A61" s="9" t="s">
        <v>51</v>
      </c>
      <c r="B61" s="32" t="s">
        <v>52</v>
      </c>
      <c r="C61" s="33"/>
      <c r="D61" s="33"/>
      <c r="E61" s="33"/>
      <c r="F61" s="33"/>
      <c r="G61" s="33"/>
      <c r="H61" s="33"/>
      <c r="I61" s="33"/>
      <c r="J61" s="33"/>
      <c r="K61" s="33"/>
      <c r="L61" s="34"/>
      <c r="M61" s="19">
        <f>SUM(M62:M63)</f>
        <v>4157.3900000000003</v>
      </c>
    </row>
    <row r="62" spans="1:13" ht="72" customHeight="1" x14ac:dyDescent="0.25">
      <c r="A62" s="11" t="s">
        <v>53</v>
      </c>
      <c r="B62" s="26" t="s">
        <v>140</v>
      </c>
      <c r="C62" s="27"/>
      <c r="D62" s="27"/>
      <c r="E62" s="28"/>
      <c r="F62" s="29" t="s">
        <v>97</v>
      </c>
      <c r="G62" s="30"/>
      <c r="H62" s="30"/>
      <c r="I62" s="30"/>
      <c r="J62" s="30"/>
      <c r="K62" s="30"/>
      <c r="L62" s="31"/>
      <c r="M62" s="20">
        <v>2899</v>
      </c>
    </row>
    <row r="63" spans="1:13" ht="109.5" customHeight="1" x14ac:dyDescent="0.25">
      <c r="A63" s="11" t="s">
        <v>98</v>
      </c>
      <c r="B63" s="59" t="s">
        <v>99</v>
      </c>
      <c r="C63" s="59"/>
      <c r="D63" s="59"/>
      <c r="E63" s="59"/>
      <c r="F63" s="60" t="s">
        <v>100</v>
      </c>
      <c r="G63" s="60"/>
      <c r="H63" s="60"/>
      <c r="I63" s="60"/>
      <c r="J63" s="60"/>
      <c r="K63" s="60"/>
      <c r="L63" s="60"/>
      <c r="M63" s="20">
        <v>1258.3900000000001</v>
      </c>
    </row>
    <row r="64" spans="1:13" ht="33" customHeight="1" x14ac:dyDescent="0.25">
      <c r="A64" s="11" t="s">
        <v>54</v>
      </c>
      <c r="B64" s="41" t="s">
        <v>55</v>
      </c>
      <c r="C64" s="42"/>
      <c r="D64" s="42"/>
      <c r="E64" s="42"/>
      <c r="F64" s="42"/>
      <c r="G64" s="42"/>
      <c r="H64" s="42"/>
      <c r="I64" s="42"/>
      <c r="J64" s="42"/>
      <c r="K64" s="42"/>
      <c r="L64" s="43"/>
      <c r="M64" s="19">
        <v>34692.39</v>
      </c>
    </row>
    <row r="65" spans="1:13" ht="146.25" customHeight="1" x14ac:dyDescent="0.25">
      <c r="A65" s="11" t="s">
        <v>56</v>
      </c>
      <c r="B65" s="26" t="s">
        <v>141</v>
      </c>
      <c r="C65" s="27"/>
      <c r="D65" s="27"/>
      <c r="E65" s="28"/>
      <c r="F65" s="29" t="s">
        <v>101</v>
      </c>
      <c r="G65" s="30"/>
      <c r="H65" s="30"/>
      <c r="I65" s="30"/>
      <c r="J65" s="30"/>
      <c r="K65" s="30"/>
      <c r="L65" s="31"/>
      <c r="M65" s="20">
        <v>34692.39</v>
      </c>
    </row>
    <row r="66" spans="1:13" x14ac:dyDescent="0.25">
      <c r="A66" s="11" t="s">
        <v>57</v>
      </c>
      <c r="B66" s="32" t="s">
        <v>58</v>
      </c>
      <c r="C66" s="33"/>
      <c r="D66" s="33"/>
      <c r="E66" s="33"/>
      <c r="F66" s="33"/>
      <c r="G66" s="33"/>
      <c r="H66" s="33"/>
      <c r="I66" s="33"/>
      <c r="J66" s="33"/>
      <c r="K66" s="33"/>
      <c r="L66" s="34"/>
      <c r="M66" s="19">
        <f>SUM(M67:M71)</f>
        <v>18759</v>
      </c>
    </row>
    <row r="67" spans="1:13" ht="96" customHeight="1" x14ac:dyDescent="0.25">
      <c r="A67" s="11" t="s">
        <v>138</v>
      </c>
      <c r="B67" s="26" t="s">
        <v>118</v>
      </c>
      <c r="C67" s="27"/>
      <c r="D67" s="27"/>
      <c r="E67" s="28"/>
      <c r="F67" s="29" t="s">
        <v>102</v>
      </c>
      <c r="G67" s="30"/>
      <c r="H67" s="30"/>
      <c r="I67" s="30"/>
      <c r="J67" s="30"/>
      <c r="K67" s="30"/>
      <c r="L67" s="31"/>
      <c r="M67" s="20">
        <v>10648</v>
      </c>
    </row>
    <row r="68" spans="1:13" ht="117" customHeight="1" x14ac:dyDescent="0.25">
      <c r="A68" s="11" t="s">
        <v>78</v>
      </c>
      <c r="B68" s="26" t="s">
        <v>103</v>
      </c>
      <c r="C68" s="27"/>
      <c r="D68" s="27"/>
      <c r="E68" s="28"/>
      <c r="F68" s="29" t="s">
        <v>104</v>
      </c>
      <c r="G68" s="30"/>
      <c r="H68" s="30"/>
      <c r="I68" s="30"/>
      <c r="J68" s="30"/>
      <c r="K68" s="30"/>
      <c r="L68" s="31"/>
      <c r="M68" s="20">
        <v>999</v>
      </c>
    </row>
    <row r="69" spans="1:13" ht="83.25" customHeight="1" x14ac:dyDescent="0.25">
      <c r="A69" s="11" t="s">
        <v>139</v>
      </c>
      <c r="B69" s="26" t="s">
        <v>105</v>
      </c>
      <c r="C69" s="27"/>
      <c r="D69" s="27"/>
      <c r="E69" s="28"/>
      <c r="F69" s="29" t="s">
        <v>106</v>
      </c>
      <c r="G69" s="30"/>
      <c r="H69" s="30"/>
      <c r="I69" s="30"/>
      <c r="J69" s="30"/>
      <c r="K69" s="30"/>
      <c r="L69" s="31"/>
      <c r="M69" s="20">
        <v>612</v>
      </c>
    </row>
    <row r="70" spans="1:13" ht="139.5" customHeight="1" x14ac:dyDescent="0.25">
      <c r="A70" s="11" t="s">
        <v>79</v>
      </c>
      <c r="B70" s="26" t="s">
        <v>107</v>
      </c>
      <c r="C70" s="27"/>
      <c r="D70" s="27"/>
      <c r="E70" s="28"/>
      <c r="F70" s="29" t="s">
        <v>108</v>
      </c>
      <c r="G70" s="30"/>
      <c r="H70" s="30"/>
      <c r="I70" s="30"/>
      <c r="J70" s="30"/>
      <c r="K70" s="30"/>
      <c r="L70" s="31"/>
      <c r="M70" s="20">
        <v>4500</v>
      </c>
    </row>
    <row r="71" spans="1:13" ht="102" customHeight="1" x14ac:dyDescent="0.25">
      <c r="A71" s="11" t="s">
        <v>80</v>
      </c>
      <c r="B71" s="26" t="s">
        <v>110</v>
      </c>
      <c r="C71" s="27"/>
      <c r="D71" s="27"/>
      <c r="E71" s="28"/>
      <c r="F71" s="29" t="s">
        <v>109</v>
      </c>
      <c r="G71" s="30"/>
      <c r="H71" s="30"/>
      <c r="I71" s="30"/>
      <c r="J71" s="30"/>
      <c r="K71" s="30"/>
      <c r="L71" s="31"/>
      <c r="M71" s="20">
        <v>2000</v>
      </c>
    </row>
    <row r="72" spans="1:13" x14ac:dyDescent="0.25">
      <c r="A72" s="11" t="s">
        <v>59</v>
      </c>
      <c r="B72" s="32" t="s">
        <v>60</v>
      </c>
      <c r="C72" s="33"/>
      <c r="D72" s="33"/>
      <c r="E72" s="33"/>
      <c r="F72" s="33"/>
      <c r="G72" s="33"/>
      <c r="H72" s="33"/>
      <c r="I72" s="33"/>
      <c r="J72" s="33"/>
      <c r="K72" s="33"/>
      <c r="L72" s="34"/>
      <c r="M72" s="19">
        <f>SUM(M73:M76)</f>
        <v>3223.51</v>
      </c>
    </row>
    <row r="73" spans="1:13" ht="101.25" customHeight="1" x14ac:dyDescent="0.25">
      <c r="A73" s="6" t="s">
        <v>61</v>
      </c>
      <c r="B73" s="26" t="s">
        <v>81</v>
      </c>
      <c r="C73" s="27"/>
      <c r="D73" s="27"/>
      <c r="E73" s="28"/>
      <c r="F73" s="29" t="s">
        <v>111</v>
      </c>
      <c r="G73" s="30"/>
      <c r="H73" s="30"/>
      <c r="I73" s="30"/>
      <c r="J73" s="30"/>
      <c r="K73" s="30"/>
      <c r="L73" s="31"/>
      <c r="M73" s="20">
        <v>1041.51</v>
      </c>
    </row>
    <row r="74" spans="1:13" ht="125.25" customHeight="1" x14ac:dyDescent="0.25">
      <c r="A74" s="6" t="s">
        <v>112</v>
      </c>
      <c r="B74" s="26" t="s">
        <v>142</v>
      </c>
      <c r="C74" s="27"/>
      <c r="D74" s="27"/>
      <c r="E74" s="28"/>
      <c r="F74" s="29" t="s">
        <v>113</v>
      </c>
      <c r="G74" s="30"/>
      <c r="H74" s="30"/>
      <c r="I74" s="30"/>
      <c r="J74" s="30"/>
      <c r="K74" s="30"/>
      <c r="L74" s="31"/>
      <c r="M74" s="20">
        <v>325</v>
      </c>
    </row>
    <row r="75" spans="1:13" ht="141" customHeight="1" x14ac:dyDescent="0.25">
      <c r="A75" s="6" t="s">
        <v>114</v>
      </c>
      <c r="B75" s="26" t="s">
        <v>115</v>
      </c>
      <c r="C75" s="27"/>
      <c r="D75" s="27"/>
      <c r="E75" s="28"/>
      <c r="F75" s="29" t="s">
        <v>116</v>
      </c>
      <c r="G75" s="30"/>
      <c r="H75" s="30"/>
      <c r="I75" s="30"/>
      <c r="J75" s="30"/>
      <c r="K75" s="30"/>
      <c r="L75" s="31"/>
      <c r="M75" s="20">
        <v>986</v>
      </c>
    </row>
    <row r="76" spans="1:13" ht="118.5" customHeight="1" x14ac:dyDescent="0.25">
      <c r="A76" s="6" t="s">
        <v>117</v>
      </c>
      <c r="B76" s="26" t="s">
        <v>143</v>
      </c>
      <c r="C76" s="27"/>
      <c r="D76" s="27"/>
      <c r="E76" s="28"/>
      <c r="F76" s="29" t="s">
        <v>144</v>
      </c>
      <c r="G76" s="30"/>
      <c r="H76" s="30"/>
      <c r="I76" s="30"/>
      <c r="J76" s="30"/>
      <c r="K76" s="30"/>
      <c r="L76" s="31"/>
      <c r="M76" s="20">
        <v>871</v>
      </c>
    </row>
    <row r="77" spans="1:13" ht="30" customHeight="1" x14ac:dyDescent="0.25">
      <c r="A77" s="11" t="s">
        <v>62</v>
      </c>
      <c r="B77" s="41" t="s">
        <v>63</v>
      </c>
      <c r="C77" s="42"/>
      <c r="D77" s="42"/>
      <c r="E77" s="42"/>
      <c r="F77" s="42"/>
      <c r="G77" s="42"/>
      <c r="H77" s="42"/>
      <c r="I77" s="42"/>
      <c r="J77" s="42"/>
      <c r="K77" s="42"/>
      <c r="L77" s="43"/>
      <c r="M77" s="19">
        <f>SUM(M78:M85)</f>
        <v>47378.91</v>
      </c>
    </row>
    <row r="78" spans="1:13" ht="162" customHeight="1" x14ac:dyDescent="0.25">
      <c r="A78" s="11" t="s">
        <v>64</v>
      </c>
      <c r="B78" s="26" t="s">
        <v>119</v>
      </c>
      <c r="C78" s="27"/>
      <c r="D78" s="27"/>
      <c r="E78" s="28"/>
      <c r="F78" s="29" t="s">
        <v>120</v>
      </c>
      <c r="G78" s="30"/>
      <c r="H78" s="30"/>
      <c r="I78" s="30"/>
      <c r="J78" s="30"/>
      <c r="K78" s="30"/>
      <c r="L78" s="31"/>
      <c r="M78" s="20">
        <v>38538.910000000003</v>
      </c>
    </row>
    <row r="79" spans="1:13" ht="176.25" customHeight="1" x14ac:dyDescent="0.25">
      <c r="A79" s="5" t="s">
        <v>82</v>
      </c>
      <c r="B79" s="35" t="s">
        <v>121</v>
      </c>
      <c r="C79" s="36"/>
      <c r="D79" s="36"/>
      <c r="E79" s="37"/>
      <c r="F79" s="38" t="s">
        <v>134</v>
      </c>
      <c r="G79" s="39"/>
      <c r="H79" s="39"/>
      <c r="I79" s="39"/>
      <c r="J79" s="39"/>
      <c r="K79" s="39"/>
      <c r="L79" s="40"/>
      <c r="M79" s="20">
        <v>418</v>
      </c>
    </row>
    <row r="80" spans="1:13" ht="117" customHeight="1" x14ac:dyDescent="0.25">
      <c r="A80" s="5" t="s">
        <v>122</v>
      </c>
      <c r="B80" s="35" t="s">
        <v>129</v>
      </c>
      <c r="C80" s="36"/>
      <c r="D80" s="36"/>
      <c r="E80" s="37"/>
      <c r="F80" s="38" t="s">
        <v>135</v>
      </c>
      <c r="G80" s="39"/>
      <c r="H80" s="39"/>
      <c r="I80" s="39"/>
      <c r="J80" s="39"/>
      <c r="K80" s="39"/>
      <c r="L80" s="40"/>
      <c r="M80" s="20">
        <v>2237</v>
      </c>
    </row>
    <row r="81" spans="1:13" ht="121.5" customHeight="1" x14ac:dyDescent="0.25">
      <c r="A81" s="5" t="s">
        <v>123</v>
      </c>
      <c r="B81" s="35" t="s">
        <v>128</v>
      </c>
      <c r="C81" s="36"/>
      <c r="D81" s="36"/>
      <c r="E81" s="37"/>
      <c r="F81" s="38" t="s">
        <v>145</v>
      </c>
      <c r="G81" s="39"/>
      <c r="H81" s="39"/>
      <c r="I81" s="39"/>
      <c r="J81" s="39"/>
      <c r="K81" s="39"/>
      <c r="L81" s="40"/>
      <c r="M81" s="20">
        <v>540</v>
      </c>
    </row>
    <row r="82" spans="1:13" ht="105.75" customHeight="1" x14ac:dyDescent="0.25">
      <c r="A82" s="5" t="s">
        <v>124</v>
      </c>
      <c r="B82" s="35" t="s">
        <v>131</v>
      </c>
      <c r="C82" s="36"/>
      <c r="D82" s="36"/>
      <c r="E82" s="37"/>
      <c r="F82" s="38" t="s">
        <v>136</v>
      </c>
      <c r="G82" s="39"/>
      <c r="H82" s="39"/>
      <c r="I82" s="39"/>
      <c r="J82" s="39"/>
      <c r="K82" s="39"/>
      <c r="L82" s="40"/>
      <c r="M82" s="20">
        <v>495</v>
      </c>
    </row>
    <row r="83" spans="1:13" ht="95.25" customHeight="1" x14ac:dyDescent="0.25">
      <c r="A83" s="5" t="s">
        <v>125</v>
      </c>
      <c r="B83" s="35" t="s">
        <v>130</v>
      </c>
      <c r="C83" s="36"/>
      <c r="D83" s="36"/>
      <c r="E83" s="37"/>
      <c r="F83" s="38" t="s">
        <v>137</v>
      </c>
      <c r="G83" s="39"/>
      <c r="H83" s="39"/>
      <c r="I83" s="39"/>
      <c r="J83" s="39"/>
      <c r="K83" s="39"/>
      <c r="L83" s="40"/>
      <c r="M83" s="20">
        <v>200</v>
      </c>
    </row>
    <row r="84" spans="1:13" ht="101.25" customHeight="1" x14ac:dyDescent="0.25">
      <c r="A84" s="5" t="s">
        <v>126</v>
      </c>
      <c r="B84" s="35" t="s">
        <v>132</v>
      </c>
      <c r="C84" s="36"/>
      <c r="D84" s="36"/>
      <c r="E84" s="37"/>
      <c r="F84" s="38" t="s">
        <v>146</v>
      </c>
      <c r="G84" s="39"/>
      <c r="H84" s="39"/>
      <c r="I84" s="39"/>
      <c r="J84" s="39"/>
      <c r="K84" s="39"/>
      <c r="L84" s="40"/>
      <c r="M84" s="20">
        <v>1000</v>
      </c>
    </row>
    <row r="85" spans="1:13" ht="111.75" customHeight="1" x14ac:dyDescent="0.25">
      <c r="A85" s="5" t="s">
        <v>127</v>
      </c>
      <c r="B85" s="35" t="s">
        <v>133</v>
      </c>
      <c r="C85" s="36"/>
      <c r="D85" s="36"/>
      <c r="E85" s="37"/>
      <c r="F85" s="38" t="s">
        <v>147</v>
      </c>
      <c r="G85" s="57"/>
      <c r="H85" s="57"/>
      <c r="I85" s="57"/>
      <c r="J85" s="57"/>
      <c r="K85" s="57"/>
      <c r="L85" s="58"/>
      <c r="M85" s="20">
        <v>3950</v>
      </c>
    </row>
    <row r="86" spans="1:13" x14ac:dyDescent="0.25">
      <c r="A86" s="9"/>
      <c r="B86" s="47" t="s">
        <v>43</v>
      </c>
      <c r="C86" s="48"/>
      <c r="D86" s="48"/>
      <c r="E86" s="48"/>
      <c r="F86" s="48"/>
      <c r="G86" s="48"/>
      <c r="H86" s="48"/>
      <c r="I86" s="48"/>
      <c r="J86" s="48"/>
      <c r="K86" s="48"/>
      <c r="L86" s="49"/>
      <c r="M86" s="19">
        <f>SUM(M56+M61+M64+M66+M72+M77)</f>
        <v>112891.47</v>
      </c>
    </row>
    <row r="88" spans="1:13" x14ac:dyDescent="0.25">
      <c r="A88" s="50" t="s">
        <v>65</v>
      </c>
      <c r="B88" s="50"/>
      <c r="C88" s="50"/>
      <c r="D88" s="50"/>
      <c r="E88" s="50"/>
      <c r="F88" s="50"/>
      <c r="G88" s="50"/>
      <c r="H88" s="50"/>
      <c r="I88" s="50"/>
      <c r="J88" s="50"/>
      <c r="K88" s="50"/>
      <c r="L88" s="50"/>
      <c r="M88" s="50"/>
    </row>
    <row r="89" spans="1:13" x14ac:dyDescent="0.25">
      <c r="A89" s="16"/>
      <c r="B89" s="2"/>
      <c r="C89" s="2"/>
      <c r="D89" s="2"/>
      <c r="E89" s="2"/>
      <c r="F89" s="2"/>
      <c r="G89" s="2"/>
      <c r="H89" s="2"/>
      <c r="I89" s="2"/>
      <c r="J89" s="2"/>
      <c r="K89" s="2"/>
      <c r="L89" s="2"/>
      <c r="M89" s="23"/>
    </row>
    <row r="90" spans="1:13" ht="31.5" x14ac:dyDescent="0.25">
      <c r="A90" s="15" t="s">
        <v>22</v>
      </c>
      <c r="B90" s="51" t="s">
        <v>70</v>
      </c>
      <c r="C90" s="52"/>
      <c r="D90" s="52"/>
      <c r="E90" s="52"/>
      <c r="F90" s="52"/>
      <c r="G90" s="52"/>
      <c r="H90" s="52"/>
      <c r="I90" s="52"/>
      <c r="J90" s="52"/>
      <c r="K90" s="52"/>
      <c r="L90" s="53"/>
      <c r="M90" s="24" t="s">
        <v>71</v>
      </c>
    </row>
    <row r="91" spans="1:13" ht="31.5" customHeight="1" x14ac:dyDescent="0.25">
      <c r="A91" s="9" t="s">
        <v>66</v>
      </c>
      <c r="B91" s="54" t="s">
        <v>72</v>
      </c>
      <c r="C91" s="55"/>
      <c r="D91" s="55"/>
      <c r="E91" s="55"/>
      <c r="F91" s="55"/>
      <c r="G91" s="55"/>
      <c r="H91" s="55"/>
      <c r="I91" s="55"/>
      <c r="J91" s="55"/>
      <c r="K91" s="55"/>
      <c r="L91" s="56"/>
      <c r="M91" s="19">
        <f>M26-M46</f>
        <v>18246.560000000012</v>
      </c>
    </row>
    <row r="92" spans="1:13" x14ac:dyDescent="0.25">
      <c r="A92" s="9" t="s">
        <v>67</v>
      </c>
      <c r="B92" s="44" t="s">
        <v>73</v>
      </c>
      <c r="C92" s="45"/>
      <c r="D92" s="45"/>
      <c r="E92" s="45"/>
      <c r="F92" s="45"/>
      <c r="G92" s="45"/>
      <c r="H92" s="45"/>
      <c r="I92" s="45"/>
      <c r="J92" s="45"/>
      <c r="K92" s="45"/>
      <c r="L92" s="46"/>
      <c r="M92" s="19">
        <f>M32-M51</f>
        <v>9916.75</v>
      </c>
    </row>
    <row r="93" spans="1:13" x14ac:dyDescent="0.25">
      <c r="A93" s="9" t="s">
        <v>68</v>
      </c>
      <c r="B93" s="44" t="s">
        <v>74</v>
      </c>
      <c r="C93" s="45"/>
      <c r="D93" s="45"/>
      <c r="E93" s="45"/>
      <c r="F93" s="45"/>
      <c r="G93" s="45"/>
      <c r="H93" s="45"/>
      <c r="I93" s="45"/>
      <c r="J93" s="45"/>
      <c r="K93" s="45"/>
      <c r="L93" s="46"/>
      <c r="M93" s="19">
        <f>M37-M86</f>
        <v>95152.010000000009</v>
      </c>
    </row>
    <row r="94" spans="1:13" x14ac:dyDescent="0.25">
      <c r="A94" s="9" t="s">
        <v>69</v>
      </c>
      <c r="B94" s="44" t="s">
        <v>43</v>
      </c>
      <c r="C94" s="45"/>
      <c r="D94" s="45"/>
      <c r="E94" s="45"/>
      <c r="F94" s="45"/>
      <c r="G94" s="45"/>
      <c r="H94" s="45"/>
      <c r="I94" s="45"/>
      <c r="J94" s="45"/>
      <c r="K94" s="45"/>
      <c r="L94" s="46"/>
      <c r="M94" s="19">
        <f>M91+M92+M93</f>
        <v>123315.32000000002</v>
      </c>
    </row>
    <row r="97" spans="1:1" x14ac:dyDescent="0.25">
      <c r="A97" s="7" t="s">
        <v>87</v>
      </c>
    </row>
    <row r="98" spans="1:1" x14ac:dyDescent="0.25">
      <c r="A98" s="7" t="s">
        <v>87</v>
      </c>
    </row>
    <row r="99" spans="1:1" x14ac:dyDescent="0.25">
      <c r="A99" s="7" t="s">
        <v>87</v>
      </c>
    </row>
    <row r="100" spans="1:1" x14ac:dyDescent="0.25">
      <c r="A100" s="7" t="s">
        <v>87</v>
      </c>
    </row>
    <row r="101" spans="1:1" x14ac:dyDescent="0.25">
      <c r="A101" s="7" t="s">
        <v>87</v>
      </c>
    </row>
    <row r="102" spans="1:1" x14ac:dyDescent="0.25">
      <c r="A102" s="7" t="s">
        <v>87</v>
      </c>
    </row>
    <row r="103" spans="1:1" x14ac:dyDescent="0.25">
      <c r="A103" s="7" t="s">
        <v>87</v>
      </c>
    </row>
    <row r="104" spans="1:1" x14ac:dyDescent="0.25">
      <c r="A104" s="7" t="s">
        <v>87</v>
      </c>
    </row>
    <row r="105" spans="1:1" x14ac:dyDescent="0.25">
      <c r="A105" s="7" t="s">
        <v>87</v>
      </c>
    </row>
    <row r="106" spans="1:1" x14ac:dyDescent="0.25">
      <c r="A106" s="7" t="s">
        <v>87</v>
      </c>
    </row>
    <row r="107" spans="1:1" x14ac:dyDescent="0.25">
      <c r="A107" s="7" t="s">
        <v>87</v>
      </c>
    </row>
    <row r="108" spans="1:1" x14ac:dyDescent="0.25">
      <c r="A108" s="7" t="s">
        <v>87</v>
      </c>
    </row>
    <row r="109" spans="1:1" x14ac:dyDescent="0.25">
      <c r="A109" s="7" t="s">
        <v>87</v>
      </c>
    </row>
    <row r="110" spans="1:1" x14ac:dyDescent="0.25">
      <c r="A110" s="7" t="s">
        <v>87</v>
      </c>
    </row>
    <row r="111" spans="1:1" x14ac:dyDescent="0.25">
      <c r="A111" s="7" t="s">
        <v>87</v>
      </c>
    </row>
    <row r="112" spans="1:1" x14ac:dyDescent="0.25">
      <c r="A112" s="7" t="s">
        <v>87</v>
      </c>
    </row>
    <row r="113" spans="1:1" x14ac:dyDescent="0.25">
      <c r="A113" s="7" t="s">
        <v>87</v>
      </c>
    </row>
    <row r="114" spans="1:1" x14ac:dyDescent="0.25">
      <c r="A114" s="7" t="s">
        <v>87</v>
      </c>
    </row>
    <row r="115" spans="1:1" x14ac:dyDescent="0.25">
      <c r="A115" s="7" t="s">
        <v>87</v>
      </c>
    </row>
  </sheetData>
  <mergeCells count="101">
    <mergeCell ref="B56:L56"/>
    <mergeCell ref="B57:E57"/>
    <mergeCell ref="B26:L26"/>
    <mergeCell ref="B27:L27"/>
    <mergeCell ref="B55:E55"/>
    <mergeCell ref="F55:L55"/>
    <mergeCell ref="S9:V12"/>
    <mergeCell ref="I8:L11"/>
    <mergeCell ref="I2:L4"/>
    <mergeCell ref="C6:L6"/>
    <mergeCell ref="C13:N14"/>
    <mergeCell ref="A16:M16"/>
    <mergeCell ref="B18:L18"/>
    <mergeCell ref="B42:L42"/>
    <mergeCell ref="B43:E43"/>
    <mergeCell ref="F43:L43"/>
    <mergeCell ref="B44:L44"/>
    <mergeCell ref="B45:E45"/>
    <mergeCell ref="F45:L45"/>
    <mergeCell ref="B46:L46"/>
    <mergeCell ref="A48:M48"/>
    <mergeCell ref="A50:L50"/>
    <mergeCell ref="A51:L51"/>
    <mergeCell ref="A53:M53"/>
    <mergeCell ref="B68:E68"/>
    <mergeCell ref="B69:E69"/>
    <mergeCell ref="B70:E70"/>
    <mergeCell ref="F68:L68"/>
    <mergeCell ref="F69:L69"/>
    <mergeCell ref="F70:L70"/>
    <mergeCell ref="B29:L29"/>
    <mergeCell ref="B19:L19"/>
    <mergeCell ref="B20:L20"/>
    <mergeCell ref="B21:L21"/>
    <mergeCell ref="B22:L22"/>
    <mergeCell ref="B23:L23"/>
    <mergeCell ref="B37:L37"/>
    <mergeCell ref="A39:M39"/>
    <mergeCell ref="B41:E41"/>
    <mergeCell ref="F41:L41"/>
    <mergeCell ref="B30:L30"/>
    <mergeCell ref="B31:L31"/>
    <mergeCell ref="B32:L32"/>
    <mergeCell ref="B34:L34"/>
    <mergeCell ref="B35:L35"/>
    <mergeCell ref="B36:L36"/>
    <mergeCell ref="B24:L24"/>
    <mergeCell ref="B25:L25"/>
    <mergeCell ref="B67:E67"/>
    <mergeCell ref="F67:L67"/>
    <mergeCell ref="F57:L57"/>
    <mergeCell ref="B61:L61"/>
    <mergeCell ref="B62:E62"/>
    <mergeCell ref="F62:L62"/>
    <mergeCell ref="B60:E60"/>
    <mergeCell ref="F60:L60"/>
    <mergeCell ref="B59:E59"/>
    <mergeCell ref="F59:L59"/>
    <mergeCell ref="B63:E63"/>
    <mergeCell ref="F63:L63"/>
    <mergeCell ref="B64:L64"/>
    <mergeCell ref="B65:E65"/>
    <mergeCell ref="F65:L65"/>
    <mergeCell ref="B66:L66"/>
    <mergeCell ref="B58:E58"/>
    <mergeCell ref="F58:L58"/>
    <mergeCell ref="B80:E80"/>
    <mergeCell ref="F80:L80"/>
    <mergeCell ref="B77:L77"/>
    <mergeCell ref="B92:L92"/>
    <mergeCell ref="B93:L93"/>
    <mergeCell ref="B94:L94"/>
    <mergeCell ref="B78:E78"/>
    <mergeCell ref="F78:L78"/>
    <mergeCell ref="B86:L86"/>
    <mergeCell ref="A88:M88"/>
    <mergeCell ref="B90:L90"/>
    <mergeCell ref="B91:L91"/>
    <mergeCell ref="B79:E79"/>
    <mergeCell ref="B84:E84"/>
    <mergeCell ref="B85:E85"/>
    <mergeCell ref="F79:L79"/>
    <mergeCell ref="F84:L84"/>
    <mergeCell ref="F85:L85"/>
    <mergeCell ref="B81:E81"/>
    <mergeCell ref="B82:E82"/>
    <mergeCell ref="B83:E83"/>
    <mergeCell ref="F81:L81"/>
    <mergeCell ref="F82:L82"/>
    <mergeCell ref="F83:L83"/>
    <mergeCell ref="B71:E71"/>
    <mergeCell ref="F71:L71"/>
    <mergeCell ref="B72:L72"/>
    <mergeCell ref="B74:E74"/>
    <mergeCell ref="F74:L74"/>
    <mergeCell ref="B75:E75"/>
    <mergeCell ref="F75:L75"/>
    <mergeCell ref="B76:E76"/>
    <mergeCell ref="F76:L76"/>
    <mergeCell ref="B73:E73"/>
    <mergeCell ref="F73:L73"/>
  </mergeCells>
  <printOptions verticalCentered="1"/>
  <pageMargins left="0.39370078740157483" right="0" top="0" bottom="0" header="0" footer="0"/>
  <pageSetup paperSize="9" scale="84" fitToHeight="0" orientation="portrait" r:id="rId1"/>
  <rowBreaks count="2" manualBreakCount="2">
    <brk id="69" max="13" man="1"/>
    <brk id="83"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1</vt:i4>
      </vt:variant>
    </vt:vector>
  </HeadingPairs>
  <TitlesOfParts>
    <vt:vector size="4" baseType="lpstr">
      <vt:lpstr>Lapas1</vt:lpstr>
      <vt:lpstr>Lapas2</vt:lpstr>
      <vt:lpstr>Lapas3</vt:lpstr>
      <vt:lpstr>Lapas1!Print_Area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Roberta Jakumienė</dc:creator>
  <cp:lastModifiedBy>Roberta Jakumienė</cp:lastModifiedBy>
  <cp:lastPrinted>2022-01-24T11:32:47Z</cp:lastPrinted>
  <dcterms:created xsi:type="dcterms:W3CDTF">2022-01-12T13:39:42Z</dcterms:created>
  <dcterms:modified xsi:type="dcterms:W3CDTF">2023-01-12T12:12:53Z</dcterms:modified>
</cp:coreProperties>
</file>