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20" yWindow="-60" windowWidth="29040" windowHeight="15780"/>
  </bookViews>
  <sheets>
    <sheet name="Lapas1" sheetId="1" r:id="rId1"/>
  </sheet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9" i="1" l="1"/>
  <c r="G63" i="1"/>
  <c r="G62" i="1"/>
  <c r="G59" i="1"/>
  <c r="G56" i="1"/>
  <c r="G55" i="1"/>
  <c r="G58" i="1" s="1"/>
  <c r="G54" i="1"/>
  <c r="G57" i="1"/>
  <c r="G61" i="1"/>
  <c r="F54" i="1"/>
  <c r="F55" i="1"/>
  <c r="F56" i="1"/>
  <c r="F59" i="1" s="1"/>
  <c r="F57" i="1"/>
  <c r="F58" i="1"/>
  <c r="F61" i="1"/>
  <c r="F62" i="1"/>
  <c r="F63" i="1"/>
  <c r="G53" i="1"/>
  <c r="G28" i="1"/>
  <c r="G25" i="1"/>
  <c r="G22" i="1"/>
  <c r="F53" i="1" l="1"/>
  <c r="G17" i="1" l="1"/>
  <c r="F15" i="1" l="1"/>
  <c r="G15" i="1"/>
</calcChain>
</file>

<file path=xl/sharedStrings.xml><?xml version="1.0" encoding="utf-8"?>
<sst xmlns="http://schemas.openxmlformats.org/spreadsheetml/2006/main" count="103" uniqueCount="94">
  <si>
    <t>Eil. Nr.</t>
  </si>
  <si>
    <r>
      <t xml:space="preserve">Atliktų darbų apimtys </t>
    </r>
    <r>
      <rPr>
        <sz val="12"/>
        <color indexed="8"/>
        <rFont val="Times New Roman"/>
        <family val="1"/>
        <charset val="186"/>
      </rPr>
      <t>(fiziniai mato vnt )</t>
    </r>
  </si>
  <si>
    <t>Einamiesiems tikslams</t>
  </si>
  <si>
    <t>APIE KELIŲ PRIEŽIŪROS IR PLĖTROS PROGRAMOS FINANSAVIMO LĖŠŲ</t>
  </si>
  <si>
    <t>PANAUDOJIMĄ IR ATLIKTUS DARBUS</t>
  </si>
  <si>
    <t>Turtui įsigyti</t>
  </si>
  <si>
    <t xml:space="preserve">      Iš viso turtui įsigyti</t>
  </si>
  <si>
    <t>Viso einamiesiems tikslams</t>
  </si>
  <si>
    <t>Iš jų:              - paprastasis remontas</t>
  </si>
  <si>
    <t xml:space="preserve"> VISO KELIŲ PRIEŽIŪROS IR PLĖTROS PROGRAMOS LĖŠŲ:</t>
  </si>
  <si>
    <t>IŠ JŲ:</t>
  </si>
  <si>
    <t>EINAMIESIEMS TIKSLAMS</t>
  </si>
  <si>
    <r>
      <t xml:space="preserve">Vadovas arba įgaliotas asmuo  </t>
    </r>
    <r>
      <rPr>
        <u/>
        <sz val="12"/>
        <rFont val="Times New Roman"/>
        <family val="1"/>
        <charset val="186"/>
      </rPr>
      <t xml:space="preserve">                                                                                               </t>
    </r>
  </si>
  <si>
    <t>A.V.</t>
  </si>
  <si>
    <r>
      <t xml:space="preserve">Vyriausias finansininkas  </t>
    </r>
    <r>
      <rPr>
        <u/>
        <sz val="12"/>
        <rFont val="Times New Roman"/>
        <family val="1"/>
        <charset val="186"/>
      </rPr>
      <t xml:space="preserve">                                                                                       </t>
    </r>
  </si>
  <si>
    <t>Parengė</t>
  </si>
  <si>
    <t>TURTUI  ĮSIGYTI</t>
  </si>
  <si>
    <t>Objekto turtui įsigyti vertė,  tūkst. Eur</t>
  </si>
  <si>
    <t>Panaudota lėšų eurais, ct</t>
  </si>
  <si>
    <t>IŠ VISO PAGAL SUTARTĮ:</t>
  </si>
  <si>
    <t>Skirta lėšų, tūkst. Eur</t>
  </si>
  <si>
    <r>
      <t xml:space="preserve">Objekto pavadinimas (kelio Nr. ir pavadinimas savivaldybės tarybos patvirtintame vietinės reikšmės kelių sąraše) </t>
    </r>
    <r>
      <rPr>
        <i/>
        <sz val="12"/>
        <color indexed="8"/>
        <rFont val="Times New Roman"/>
        <family val="1"/>
        <charset val="186"/>
      </rPr>
      <t>(trumpas atliktų darbų aprašymas)</t>
    </r>
  </si>
  <si>
    <t>2022 METŲ ATASKAITA</t>
  </si>
  <si>
    <t>iš jų saugaus eismo ir darnaus judumo priemonėms:</t>
  </si>
  <si>
    <t>Naujos statybos ir rekonstravimo projektų suplanavimo metai</t>
  </si>
  <si>
    <t>turtui, kurio vertė daugiau negu 360 tūkst. Eur, įsigyti (naujos statybos ir rekonstravimo investicijų projektams, suplanuotiems ir atrinktiems iki 2020 m. gruodžio 31 d., įgyvendinti)*</t>
  </si>
  <si>
    <t>saugaus eismo ir darnaus judumo priemonės:</t>
  </si>
  <si>
    <r>
      <rPr>
        <b/>
        <i/>
        <sz val="12"/>
        <color rgb="FF000000"/>
        <rFont val="Times New Roman"/>
        <family val="1"/>
        <charset val="186"/>
      </rPr>
      <t>PLUNGĖS RAJONO</t>
    </r>
    <r>
      <rPr>
        <b/>
        <sz val="12"/>
        <color indexed="8"/>
        <rFont val="Times New Roman"/>
        <family val="1"/>
        <charset val="186"/>
      </rPr>
      <t xml:space="preserve"> SAVIVALDYBĖS</t>
    </r>
  </si>
  <si>
    <t>Finansavimo sutartis Nr. S-351</t>
  </si>
  <si>
    <r>
      <t xml:space="preserve">Nausodžio seniūnijos, Varkalių kaimas, Sodo gatvės Nr.PL 0577 kapitalinis remontas </t>
    </r>
    <r>
      <rPr>
        <i/>
        <sz val="12"/>
        <rFont val="Times New Roman"/>
        <family val="1"/>
        <charset val="186"/>
      </rPr>
      <t>(AŠAS h-27 cm, skaldos pagrindas h- 20 cm, a/b danga h- 8 cm.)</t>
    </r>
  </si>
  <si>
    <t>-</t>
  </si>
  <si>
    <t>1010 m/ 55 m</t>
  </si>
  <si>
    <t xml:space="preserve">1212 m /7 m            </t>
  </si>
  <si>
    <r>
      <t xml:space="preserve">Plungės miesto Lentpjūvės gatvės Nr.PL 127  rekonstrukcija </t>
    </r>
    <r>
      <rPr>
        <i/>
        <sz val="12"/>
        <rFont val="Times New Roman"/>
        <family val="1"/>
        <charset val="186"/>
      </rPr>
      <t>(AŠAS h-33 cm, skaldos pagrindas h- 35 cm, a/b danga h- 17 cm.)</t>
    </r>
  </si>
  <si>
    <t>Plungės miesto Kepyklos gatvės Nr. PL 120 ir Pievų gatvės nr. PL 145 projektavimas</t>
  </si>
  <si>
    <t xml:space="preserve">350 m           </t>
  </si>
  <si>
    <t>Plungės miesto vietinės reikšmės keliai (gatvės) su žvyro danga</t>
  </si>
  <si>
    <t>Plungės rajono kaimiškųjų seniūnijų vietinės reikšmės keliai (gatvės) su žvyro danga</t>
  </si>
  <si>
    <t>Plungės rajono kaimiškųjų seniūnijų vietinės reikšmės keliai (gatvės) su žvyro danga (greideriavimas)</t>
  </si>
  <si>
    <t>21,0 km</t>
  </si>
  <si>
    <t>872,1 km</t>
  </si>
  <si>
    <t>Viso kelių (gatvių) su žvyro danga priežiūra:</t>
  </si>
  <si>
    <t>Plungės miesto gatvės su asfalto danga priežiūra</t>
  </si>
  <si>
    <t>Plungės rajono kaimiškųjų seniūnijų vietinės reikšmės keliai (gatvės) su asfalto danga</t>
  </si>
  <si>
    <t>41,7 km</t>
  </si>
  <si>
    <t>97,4 km</t>
  </si>
  <si>
    <t>Viso kelių su a/b danga priežiūra:</t>
  </si>
  <si>
    <t>Horizontalus kelių ir gatvių ženklinimas</t>
  </si>
  <si>
    <t>Kelio vertikalus ženklinimas</t>
  </si>
  <si>
    <t>iš jų saugaus eismo ir darnaus judrumo priemonėms:</t>
  </si>
  <si>
    <t>139,1 km</t>
  </si>
  <si>
    <t>200 vnt.</t>
  </si>
  <si>
    <t>Stalgėnų seniūnija, Stalgėnų kaimas  Ryto  gatvė Nr. PL1184 (asfaltavimas)</t>
  </si>
  <si>
    <t>Nausodžio seniūnija, Prūsalių kaimas  Pakalnės  gatvė Nr. PL0681 (asfaltavimas)</t>
  </si>
  <si>
    <t xml:space="preserve">Paukštakių seniūnija, Grumblių kaimas, Liepų gatvė Nr. PL0789 </t>
  </si>
  <si>
    <t>Alsėdžių seniūnija, Alsėdžių miestelis
Žalioji gatvė Nr. PL2008 (pėsčiųjų takas)</t>
  </si>
  <si>
    <t>Kulių seniūnija Kumžaičių kaimas Kumžaičių gatvė Nr. PL0319 (asfaltavimas)</t>
  </si>
  <si>
    <t>Platelių seniūnija Platelių miestelis Ežero gatvė Nr. PL1057 (pėsčiųjų takas)</t>
  </si>
  <si>
    <t xml:space="preserve">Plungės miesto V. Mačernio g.Nr. PL137 (asfaltavimas) </t>
  </si>
  <si>
    <t>Plungės miesto I. Končiaus g.Nr. PL132 (šaligatvio danga)</t>
  </si>
  <si>
    <t>Babrungo seniūnija Babrungėnų kaimas Klevų gatvė Nr. PL0219 (pralaida)</t>
  </si>
  <si>
    <t>Plungės miesto Mozūrų g.Nr. PL136 (šaligatvio danga)</t>
  </si>
  <si>
    <t>Plungės miesto V. Mačernio g.Nr. PL137 (šaligatvio danga)</t>
  </si>
  <si>
    <t>Plungės miesto A. Vaišvilos g.Nr. PL179 (šaligatvio danga)</t>
  </si>
  <si>
    <t>Plungės miesto Dariaus ir Girėno g.Nr. PL 112 (šaligatvio danga)</t>
  </si>
  <si>
    <t>Plungės rajono savivaldybės vietinės reikšmės kelių (gatvių) inventorizacija</t>
  </si>
  <si>
    <t>Alsėdžių seniūnija, Alsėdžių miestelis
Žalioji gatvė Nr. PL2008 (pralaida)</t>
  </si>
  <si>
    <t>Laboratoriniai bandymai</t>
  </si>
  <si>
    <t>Plungės miesto A. Jucio skg. Nr. PL 196 (šaligatvio danga)</t>
  </si>
  <si>
    <t>Plungės miesto A. Jucio g. Nr. PL 118 (šaligatvio danga)</t>
  </si>
  <si>
    <t>Plungės miesto A. Jucio g. Nr. PL 118 (asfaltavimas)</t>
  </si>
  <si>
    <t>Plungės miesto Gandingos g. Nr. PL 114 (asfaltavimas)</t>
  </si>
  <si>
    <t>Paprastojo remonto ir priežiūros darbų techninė priežiūra</t>
  </si>
  <si>
    <t>240 m/ 3,4 m</t>
  </si>
  <si>
    <t>245 m/4,0 m</t>
  </si>
  <si>
    <t>65 m/ 3,0 m</t>
  </si>
  <si>
    <t>150 m/ 1,5 m</t>
  </si>
  <si>
    <t>9 m/ Ø1000mm</t>
  </si>
  <si>
    <t>153 m/ 5m</t>
  </si>
  <si>
    <t>300 m/ 2,1 m</t>
  </si>
  <si>
    <t>467 m/ 13,0 m</t>
  </si>
  <si>
    <t>463 m/ 2m</t>
  </si>
  <si>
    <t>103 m/ 1,5 m</t>
  </si>
  <si>
    <t>186 m/ 3m</t>
  </si>
  <si>
    <t>166,4 m/ 2,15 m</t>
  </si>
  <si>
    <t>314 m/ 2,2 m</t>
  </si>
  <si>
    <t>100 km</t>
  </si>
  <si>
    <t>9 m/ Ø1500mm</t>
  </si>
  <si>
    <t>806,3 km</t>
  </si>
  <si>
    <t>90 m/ 2,3 m</t>
  </si>
  <si>
    <t>261,1 m/1,5 m</t>
  </si>
  <si>
    <t>85,8 m/ 8m</t>
  </si>
  <si>
    <t>68,3 m/ 9,1 m</t>
  </si>
  <si>
    <t>1032,2 km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</si>
</sst>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0" x14ac:knownFonts="1">
    <font>
      <sz val="11"/>
      <color theme="1"/>
      <name val="Calibri"/>
      <family val="2"/>
      <charset val="186"/>
      <scheme val="minor"/>
    </font>
    <font>
      <sz val="12"/>
      <color indexed="8"/>
      <name val="Times New Roman"/>
      <family val="1"/>
      <charset val="186"/>
    </font>
    <font>
      <b/>
      <sz val="12"/>
      <color indexed="8"/>
      <name val="Times New Roman"/>
      <family val="1"/>
      <charset val="186"/>
    </font>
    <font>
      <i/>
      <sz val="12"/>
      <color indexed="8"/>
      <name val="Times New Roman"/>
      <family val="1"/>
      <charset val="186"/>
    </font>
    <font>
      <sz val="12"/>
      <name val="Times New Roman"/>
      <family val="1"/>
      <charset val="186"/>
    </font>
    <font>
      <i/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b/>
      <sz val="12"/>
      <color theme="1"/>
      <name val="Times New Roman"/>
      <family val="1"/>
      <charset val="186"/>
    </font>
    <font>
      <i/>
      <sz val="12"/>
      <color rgb="FFFF0000"/>
      <name val="Times New Roman"/>
      <family val="1"/>
      <charset val="186"/>
    </font>
    <font>
      <sz val="11"/>
      <color theme="1"/>
      <name val="Calibri"/>
      <family val="2"/>
      <charset val="186"/>
      <scheme val="minor"/>
    </font>
    <font>
      <sz val="10"/>
      <name val="Arial"/>
      <family val="2"/>
      <charset val="186"/>
    </font>
    <font>
      <b/>
      <sz val="14"/>
      <name val="Times New Roman"/>
      <family val="1"/>
      <charset val="186"/>
    </font>
    <font>
      <b/>
      <i/>
      <sz val="12"/>
      <name val="Times New Roman"/>
      <family val="1"/>
      <charset val="186"/>
    </font>
    <font>
      <b/>
      <i/>
      <sz val="12"/>
      <color indexed="8"/>
      <name val="Times New Roman"/>
      <family val="1"/>
      <charset val="186"/>
    </font>
    <font>
      <u/>
      <sz val="12"/>
      <name val="Times New Roman"/>
      <family val="1"/>
      <charset val="186"/>
    </font>
    <font>
      <sz val="12"/>
      <color theme="1"/>
      <name val="Calibri"/>
      <family val="2"/>
      <charset val="186"/>
      <scheme val="minor"/>
    </font>
    <font>
      <i/>
      <sz val="12"/>
      <color theme="1"/>
      <name val="Calibri"/>
      <family val="2"/>
      <charset val="186"/>
      <scheme val="minor"/>
    </font>
    <font>
      <sz val="12"/>
      <color rgb="FFFF0000"/>
      <name val="Calibri"/>
      <family val="2"/>
      <charset val="186"/>
      <scheme val="minor"/>
    </font>
    <font>
      <b/>
      <i/>
      <sz val="12"/>
      <color theme="1"/>
      <name val="Calibri"/>
      <family val="2"/>
      <charset val="186"/>
      <scheme val="minor"/>
    </font>
    <font>
      <b/>
      <i/>
      <sz val="12"/>
      <color rgb="FF000000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4">
    <xf numFmtId="0" fontId="0" fillId="0" borderId="0"/>
    <xf numFmtId="0" fontId="9" fillId="0" borderId="0"/>
    <xf numFmtId="0" fontId="10" fillId="0" borderId="0"/>
    <xf numFmtId="0" fontId="10" fillId="0" borderId="0"/>
  </cellStyleXfs>
  <cellXfs count="83">
    <xf numFmtId="0" fontId="0" fillId="0" borderId="0" xfId="0"/>
    <xf numFmtId="0" fontId="4" fillId="0" borderId="1" xfId="0" applyFont="1" applyFill="1" applyBorder="1" applyAlignment="1">
      <alignment horizontal="center" vertical="center" wrapText="1"/>
    </xf>
    <xf numFmtId="0" fontId="1" fillId="0" borderId="0" xfId="0" applyFont="1" applyFill="1"/>
    <xf numFmtId="0" fontId="1" fillId="0" borderId="0" xfId="0" applyFont="1" applyFill="1" applyAlignment="1">
      <alignment horizontal="center" vertical="center"/>
    </xf>
    <xf numFmtId="164" fontId="1" fillId="0" borderId="0" xfId="0" applyNumberFormat="1" applyFont="1" applyFill="1" applyAlignment="1">
      <alignment horizontal="center" vertical="center"/>
    </xf>
    <xf numFmtId="4" fontId="8" fillId="0" borderId="0" xfId="0" applyNumberFormat="1" applyFont="1" applyFill="1" applyAlignment="1">
      <alignment horizontal="center" vertical="center"/>
    </xf>
    <xf numFmtId="0" fontId="15" fillId="0" borderId="0" xfId="0" applyFont="1" applyFill="1"/>
    <xf numFmtId="49" fontId="2" fillId="0" borderId="0" xfId="0" applyNumberFormat="1" applyFont="1" applyFill="1" applyAlignment="1">
      <alignment horizontal="center" vertical="center"/>
    </xf>
    <xf numFmtId="49" fontId="2" fillId="0" borderId="0" xfId="0" applyNumberFormat="1" applyFont="1" applyFill="1" applyAlignment="1">
      <alignment horizontal="center"/>
    </xf>
    <xf numFmtId="4" fontId="1" fillId="0" borderId="0" xfId="0" applyNumberFormat="1" applyFont="1" applyFill="1" applyAlignment="1">
      <alignment vertical="center"/>
    </xf>
    <xf numFmtId="0" fontId="2" fillId="0" borderId="1" xfId="0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164" fontId="11" fillId="0" borderId="1" xfId="0" applyNumberFormat="1" applyFont="1" applyFill="1" applyBorder="1" applyAlignment="1">
      <alignment horizontal="center" vertical="center"/>
    </xf>
    <xf numFmtId="4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164" fontId="1" fillId="0" borderId="1" xfId="0" applyNumberFormat="1" applyFont="1" applyFill="1" applyBorder="1" applyAlignment="1">
      <alignment horizontal="center" vertical="center"/>
    </xf>
    <xf numFmtId="4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right" wrapText="1"/>
    </xf>
    <xf numFmtId="164" fontId="3" fillId="0" borderId="1" xfId="0" applyNumberFormat="1" applyFont="1" applyFill="1" applyBorder="1" applyAlignment="1">
      <alignment horizontal="center" vertical="center"/>
    </xf>
    <xf numFmtId="4" fontId="3" fillId="0" borderId="1" xfId="0" applyNumberFormat="1" applyFont="1" applyFill="1" applyBorder="1" applyAlignment="1">
      <alignment horizontal="center" vertical="center"/>
    </xf>
    <xf numFmtId="0" fontId="16" fillId="0" borderId="0" xfId="0" applyFont="1" applyFill="1"/>
    <xf numFmtId="0" fontId="4" fillId="0" borderId="1" xfId="1" applyFont="1" applyFill="1" applyBorder="1" applyAlignment="1">
      <alignment horizontal="left" vertical="center" wrapText="1"/>
    </xf>
    <xf numFmtId="0" fontId="4" fillId="0" borderId="1" xfId="1" applyFont="1" applyFill="1" applyBorder="1" applyAlignment="1">
      <alignment horizontal="center" vertical="center" wrapText="1"/>
    </xf>
    <xf numFmtId="164" fontId="4" fillId="0" borderId="1" xfId="2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right" vertical="center" wrapText="1"/>
    </xf>
    <xf numFmtId="164" fontId="2" fillId="0" borderId="1" xfId="0" applyNumberFormat="1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right" vertical="center" wrapText="1"/>
    </xf>
    <xf numFmtId="164" fontId="13" fillId="0" borderId="1" xfId="0" applyNumberFormat="1" applyFont="1" applyFill="1" applyBorder="1" applyAlignment="1">
      <alignment horizontal="center" vertical="center"/>
    </xf>
    <xf numFmtId="4" fontId="13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right" vertical="center" wrapText="1"/>
    </xf>
    <xf numFmtId="164" fontId="7" fillId="0" borderId="1" xfId="0" applyNumberFormat="1" applyFont="1" applyFill="1" applyBorder="1" applyAlignment="1">
      <alignment horizontal="center" vertical="center"/>
    </xf>
    <xf numFmtId="4" fontId="7" fillId="0" borderId="1" xfId="0" applyNumberFormat="1" applyFont="1" applyFill="1" applyBorder="1" applyAlignment="1">
      <alignment horizontal="center" vertical="center"/>
    </xf>
    <xf numFmtId="0" fontId="17" fillId="0" borderId="0" xfId="0" applyFont="1" applyFill="1"/>
    <xf numFmtId="0" fontId="1" fillId="0" borderId="1" xfId="0" applyFont="1" applyFill="1" applyBorder="1" applyAlignment="1">
      <alignment horizontal="center" wrapText="1"/>
    </xf>
    <xf numFmtId="164" fontId="1" fillId="0" borderId="1" xfId="0" applyNumberFormat="1" applyFont="1" applyFill="1" applyBorder="1" applyAlignment="1">
      <alignment horizontal="center" wrapText="1"/>
    </xf>
    <xf numFmtId="4" fontId="1" fillId="0" borderId="1" xfId="0" applyNumberFormat="1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right" wrapText="1"/>
    </xf>
    <xf numFmtId="49" fontId="6" fillId="0" borderId="1" xfId="3" applyNumberFormat="1" applyFont="1" applyFill="1" applyBorder="1" applyAlignment="1">
      <alignment horizontal="right" wrapText="1"/>
    </xf>
    <xf numFmtId="49" fontId="12" fillId="0" borderId="1" xfId="3" applyNumberFormat="1" applyFont="1" applyFill="1" applyBorder="1" applyAlignment="1">
      <alignment horizontal="right" wrapText="1"/>
    </xf>
    <xf numFmtId="49" fontId="6" fillId="0" borderId="4" xfId="3" applyNumberFormat="1" applyFont="1" applyFill="1" applyBorder="1" applyAlignment="1">
      <alignment horizontal="right" wrapText="1"/>
    </xf>
    <xf numFmtId="49" fontId="6" fillId="0" borderId="3" xfId="3" applyNumberFormat="1" applyFont="1" applyFill="1" applyBorder="1" applyAlignment="1">
      <alignment horizontal="right" wrapText="1"/>
    </xf>
    <xf numFmtId="49" fontId="6" fillId="0" borderId="2" xfId="3" applyNumberFormat="1" applyFont="1" applyFill="1" applyBorder="1" applyAlignment="1">
      <alignment horizontal="right" wrapText="1"/>
    </xf>
    <xf numFmtId="49" fontId="12" fillId="0" borderId="8" xfId="3" applyNumberFormat="1" applyFont="1" applyFill="1" applyBorder="1" applyAlignment="1">
      <alignment horizontal="right" vertical="center" wrapText="1"/>
    </xf>
    <xf numFmtId="49" fontId="12" fillId="0" borderId="6" xfId="3" applyNumberFormat="1" applyFont="1" applyFill="1" applyBorder="1" applyAlignment="1">
      <alignment horizontal="right" vertical="center" wrapText="1"/>
    </xf>
    <xf numFmtId="49" fontId="12" fillId="0" borderId="7" xfId="3" applyNumberFormat="1" applyFont="1" applyFill="1" applyBorder="1" applyAlignment="1">
      <alignment horizontal="right" vertical="center" wrapText="1"/>
    </xf>
    <xf numFmtId="164" fontId="13" fillId="0" borderId="5" xfId="0" applyNumberFormat="1" applyFont="1" applyFill="1" applyBorder="1" applyAlignment="1">
      <alignment horizontal="center" vertical="center"/>
    </xf>
    <xf numFmtId="4" fontId="13" fillId="0" borderId="5" xfId="0" applyNumberFormat="1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right" vertical="center"/>
    </xf>
    <xf numFmtId="0" fontId="6" fillId="0" borderId="3" xfId="0" applyFont="1" applyFill="1" applyBorder="1" applyAlignment="1">
      <alignment horizontal="right" vertical="center"/>
    </xf>
    <xf numFmtId="0" fontId="6" fillId="0" borderId="2" xfId="0" applyFont="1" applyFill="1" applyBorder="1" applyAlignment="1">
      <alignment horizontal="right" vertical="center"/>
    </xf>
    <xf numFmtId="164" fontId="6" fillId="0" borderId="1" xfId="0" applyNumberFormat="1" applyFont="1" applyFill="1" applyBorder="1" applyAlignment="1">
      <alignment horizontal="center" vertical="center"/>
    </xf>
    <xf numFmtId="4" fontId="6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/>
    </xf>
    <xf numFmtId="0" fontId="6" fillId="0" borderId="4" xfId="0" applyFont="1" applyFill="1" applyBorder="1" applyAlignment="1">
      <alignment horizontal="right"/>
    </xf>
    <xf numFmtId="0" fontId="6" fillId="0" borderId="3" xfId="0" applyFont="1" applyFill="1" applyBorder="1" applyAlignment="1">
      <alignment horizontal="right"/>
    </xf>
    <xf numFmtId="0" fontId="6" fillId="0" borderId="2" xfId="0" applyFont="1" applyFill="1" applyBorder="1" applyAlignment="1">
      <alignment horizontal="right"/>
    </xf>
    <xf numFmtId="164" fontId="6" fillId="0" borderId="1" xfId="0" applyNumberFormat="1" applyFont="1" applyFill="1" applyBorder="1" applyAlignment="1">
      <alignment horizontal="center"/>
    </xf>
    <xf numFmtId="4" fontId="2" fillId="0" borderId="1" xfId="0" applyNumberFormat="1" applyFont="1" applyFill="1" applyBorder="1" applyAlignment="1">
      <alignment horizontal="center"/>
    </xf>
    <xf numFmtId="4" fontId="6" fillId="0" borderId="1" xfId="0" applyNumberFormat="1" applyFont="1" applyFill="1" applyBorder="1" applyAlignment="1">
      <alignment horizontal="center"/>
    </xf>
    <xf numFmtId="0" fontId="12" fillId="0" borderId="4" xfId="0" applyFont="1" applyFill="1" applyBorder="1" applyAlignment="1">
      <alignment horizontal="right" vertical="center" wrapText="1"/>
    </xf>
    <xf numFmtId="0" fontId="18" fillId="0" borderId="3" xfId="0" applyFont="1" applyFill="1" applyBorder="1" applyAlignment="1">
      <alignment horizontal="right" vertical="center" wrapText="1"/>
    </xf>
    <xf numFmtId="0" fontId="18" fillId="0" borderId="2" xfId="0" applyFont="1" applyFill="1" applyBorder="1" applyAlignment="1">
      <alignment horizontal="right" vertical="center" wrapText="1"/>
    </xf>
    <xf numFmtId="164" fontId="12" fillId="0" borderId="1" xfId="0" applyNumberFormat="1" applyFont="1" applyFill="1" applyBorder="1" applyAlignment="1">
      <alignment horizontal="center" vertical="center"/>
    </xf>
    <xf numFmtId="4" fontId="12" fillId="0" borderId="1" xfId="0" applyNumberFormat="1" applyFont="1" applyFill="1" applyBorder="1" applyAlignment="1">
      <alignment horizontal="center" vertical="center"/>
    </xf>
    <xf numFmtId="164" fontId="1" fillId="0" borderId="0" xfId="0" applyNumberFormat="1" applyFont="1" applyFill="1" applyAlignment="1">
      <alignment horizontal="center"/>
    </xf>
    <xf numFmtId="4" fontId="1" fillId="0" borderId="0" xfId="0" applyNumberFormat="1" applyFont="1" applyFill="1" applyAlignment="1">
      <alignment horizontal="center"/>
    </xf>
    <xf numFmtId="0" fontId="4" fillId="0" borderId="0" xfId="0" applyFont="1" applyFill="1" applyAlignment="1">
      <alignment horizontal="left"/>
    </xf>
    <xf numFmtId="0" fontId="4" fillId="0" borderId="0" xfId="0" applyFont="1" applyFill="1"/>
    <xf numFmtId="0" fontId="4" fillId="0" borderId="0" xfId="0" applyFont="1" applyFill="1" applyAlignment="1">
      <alignment horizontal="right"/>
    </xf>
    <xf numFmtId="0" fontId="4" fillId="0" borderId="0" xfId="0" applyFont="1" applyFill="1" applyAlignment="1">
      <alignment horizontal="center"/>
    </xf>
    <xf numFmtId="164" fontId="4" fillId="0" borderId="0" xfId="0" applyNumberFormat="1" applyFont="1" applyFill="1"/>
    <xf numFmtId="0" fontId="4" fillId="0" borderId="0" xfId="0" applyFont="1" applyFill="1"/>
    <xf numFmtId="0" fontId="5" fillId="0" borderId="0" xfId="0" applyFont="1" applyFill="1" applyAlignment="1">
      <alignment horizontal="center" vertical="top"/>
    </xf>
    <xf numFmtId="0" fontId="15" fillId="0" borderId="0" xfId="0" applyFont="1" applyFill="1" applyAlignment="1">
      <alignment horizontal="center" vertical="center"/>
    </xf>
    <xf numFmtId="164" fontId="15" fillId="0" borderId="0" xfId="0" applyNumberFormat="1" applyFont="1" applyFill="1" applyAlignment="1">
      <alignment horizontal="center" vertical="center"/>
    </xf>
    <xf numFmtId="4" fontId="15" fillId="0" borderId="0" xfId="0" applyNumberFormat="1" applyFont="1" applyFill="1" applyAlignment="1">
      <alignment vertical="center"/>
    </xf>
  </cellXfs>
  <cellStyles count="4">
    <cellStyle name="Įprastas" xfId="0" builtinId="0"/>
    <cellStyle name="Įprastas 2" xfId="2"/>
    <cellStyle name="Įprastas 3 2" xfId="3"/>
    <cellStyle name="Įprastas 5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70"/>
  <sheetViews>
    <sheetView tabSelected="1" topLeftCell="A49" zoomScale="68" zoomScaleNormal="68" workbookViewId="0">
      <selection activeCell="L62" sqref="L62"/>
    </sheetView>
  </sheetViews>
  <sheetFormatPr defaultColWidth="8.85546875" defaultRowHeight="15.75" x14ac:dyDescent="0.25"/>
  <cols>
    <col min="1" max="1" width="4.5703125" style="6" customWidth="1"/>
    <col min="2" max="2" width="43" style="6" customWidth="1"/>
    <col min="3" max="4" width="15.85546875" style="80" customWidth="1"/>
    <col min="5" max="5" width="19.85546875" style="80" customWidth="1"/>
    <col min="6" max="6" width="13.85546875" style="81" customWidth="1"/>
    <col min="7" max="7" width="17.7109375" style="82" customWidth="1"/>
    <col min="8" max="8" width="21" style="6" customWidth="1"/>
    <col min="9" max="16384" width="8.85546875" style="6"/>
  </cols>
  <sheetData>
    <row r="1" spans="1:7" x14ac:dyDescent="0.25">
      <c r="A1" s="2"/>
      <c r="B1" s="2"/>
      <c r="C1" s="3"/>
      <c r="D1" s="3"/>
      <c r="E1" s="3"/>
      <c r="F1" s="4"/>
      <c r="G1" s="5"/>
    </row>
    <row r="2" spans="1:7" x14ac:dyDescent="0.25">
      <c r="A2" s="7" t="s">
        <v>27</v>
      </c>
      <c r="B2" s="7"/>
      <c r="C2" s="7"/>
      <c r="D2" s="7"/>
      <c r="E2" s="7"/>
      <c r="F2" s="7"/>
      <c r="G2" s="7"/>
    </row>
    <row r="3" spans="1:7" x14ac:dyDescent="0.25">
      <c r="A3" s="7" t="s">
        <v>22</v>
      </c>
      <c r="B3" s="7"/>
      <c r="C3" s="7"/>
      <c r="D3" s="7"/>
      <c r="E3" s="7"/>
      <c r="F3" s="7"/>
      <c r="G3" s="7"/>
    </row>
    <row r="4" spans="1:7" x14ac:dyDescent="0.25">
      <c r="A4" s="8" t="s">
        <v>3</v>
      </c>
      <c r="B4" s="8"/>
      <c r="C4" s="8"/>
      <c r="D4" s="8"/>
      <c r="E4" s="8"/>
      <c r="F4" s="8"/>
      <c r="G4" s="8"/>
    </row>
    <row r="5" spans="1:7" x14ac:dyDescent="0.25">
      <c r="A5" s="7" t="s">
        <v>4</v>
      </c>
      <c r="B5" s="7"/>
      <c r="C5" s="7"/>
      <c r="D5" s="7"/>
      <c r="E5" s="7"/>
      <c r="F5" s="7"/>
      <c r="G5" s="7"/>
    </row>
    <row r="6" spans="1:7" x14ac:dyDescent="0.25">
      <c r="A6" s="2"/>
      <c r="B6" s="2"/>
      <c r="C6" s="3"/>
      <c r="D6" s="3"/>
      <c r="E6" s="3"/>
      <c r="F6" s="4"/>
      <c r="G6" s="9"/>
    </row>
    <row r="7" spans="1:7" ht="90.75" customHeight="1" x14ac:dyDescent="0.25">
      <c r="A7" s="22" t="s">
        <v>0</v>
      </c>
      <c r="B7" s="10" t="s">
        <v>21</v>
      </c>
      <c r="C7" s="1" t="s">
        <v>17</v>
      </c>
      <c r="D7" s="1" t="s">
        <v>24</v>
      </c>
      <c r="E7" s="10" t="s">
        <v>1</v>
      </c>
      <c r="F7" s="11" t="s">
        <v>20</v>
      </c>
      <c r="G7" s="12" t="s">
        <v>18</v>
      </c>
    </row>
    <row r="8" spans="1:7" x14ac:dyDescent="0.25">
      <c r="A8" s="13">
        <v>1</v>
      </c>
      <c r="B8" s="13">
        <v>2</v>
      </c>
      <c r="C8" s="13">
        <v>3</v>
      </c>
      <c r="D8" s="13">
        <v>4</v>
      </c>
      <c r="E8" s="13">
        <v>5</v>
      </c>
      <c r="F8" s="14">
        <v>6</v>
      </c>
      <c r="G8" s="14">
        <v>7</v>
      </c>
    </row>
    <row r="9" spans="1:7" ht="18.75" x14ac:dyDescent="0.25">
      <c r="A9" s="15" t="s">
        <v>28</v>
      </c>
      <c r="B9" s="15"/>
      <c r="C9" s="15"/>
      <c r="D9" s="15"/>
      <c r="E9" s="15"/>
      <c r="F9" s="16">
        <v>2462.4</v>
      </c>
      <c r="G9" s="17">
        <f>G56</f>
        <v>1851349.0399999998</v>
      </c>
    </row>
    <row r="10" spans="1:7" x14ac:dyDescent="0.25">
      <c r="A10" s="18" t="s">
        <v>5</v>
      </c>
      <c r="B10" s="18"/>
      <c r="C10" s="18"/>
      <c r="D10" s="18"/>
      <c r="E10" s="18"/>
      <c r="F10" s="18"/>
      <c r="G10" s="18"/>
    </row>
    <row r="11" spans="1:7" ht="67.5" customHeight="1" x14ac:dyDescent="0.25">
      <c r="A11" s="13">
        <v>1</v>
      </c>
      <c r="B11" s="19" t="s">
        <v>29</v>
      </c>
      <c r="C11" s="1">
        <v>1511.3</v>
      </c>
      <c r="D11" s="1" t="s">
        <v>30</v>
      </c>
      <c r="E11" s="1" t="s">
        <v>31</v>
      </c>
      <c r="F11" s="20">
        <v>1026.7</v>
      </c>
      <c r="G11" s="21">
        <v>417142.95</v>
      </c>
    </row>
    <row r="12" spans="1:7" ht="88.5" customHeight="1" x14ac:dyDescent="0.25">
      <c r="A12" s="13">
        <v>2</v>
      </c>
      <c r="B12" s="19" t="s">
        <v>33</v>
      </c>
      <c r="C12" s="22">
        <v>2340.1999999999998</v>
      </c>
      <c r="D12" s="22">
        <v>2021</v>
      </c>
      <c r="E12" s="22" t="s">
        <v>32</v>
      </c>
      <c r="F12" s="20">
        <v>194.2</v>
      </c>
      <c r="G12" s="21">
        <v>194200</v>
      </c>
    </row>
    <row r="13" spans="1:7" s="27" customFormat="1" x14ac:dyDescent="0.25">
      <c r="A13" s="23"/>
      <c r="B13" s="24" t="s">
        <v>23</v>
      </c>
      <c r="C13" s="24"/>
      <c r="D13" s="24"/>
      <c r="E13" s="24"/>
      <c r="F13" s="25">
        <v>58.3</v>
      </c>
      <c r="G13" s="26">
        <v>58300</v>
      </c>
    </row>
    <row r="14" spans="1:7" ht="63" customHeight="1" x14ac:dyDescent="0.25">
      <c r="A14" s="13">
        <v>3</v>
      </c>
      <c r="B14" s="28" t="s">
        <v>34</v>
      </c>
      <c r="C14" s="29">
        <v>15</v>
      </c>
      <c r="D14" s="1" t="s">
        <v>30</v>
      </c>
      <c r="E14" s="22" t="s">
        <v>35</v>
      </c>
      <c r="F14" s="30">
        <v>10.3</v>
      </c>
      <c r="G14" s="21">
        <v>10223.290000000001</v>
      </c>
    </row>
    <row r="15" spans="1:7" ht="21.4" customHeight="1" x14ac:dyDescent="0.25">
      <c r="A15" s="31" t="s">
        <v>6</v>
      </c>
      <c r="B15" s="31"/>
      <c r="C15" s="31"/>
      <c r="D15" s="31"/>
      <c r="E15" s="31"/>
      <c r="F15" s="32">
        <f>ABS(F11+F12+F14)</f>
        <v>1231.2</v>
      </c>
      <c r="G15" s="17">
        <f>ABS(G11+G12+G14)</f>
        <v>621566.24</v>
      </c>
    </row>
    <row r="16" spans="1:7" ht="49.5" customHeight="1" x14ac:dyDescent="0.25">
      <c r="A16" s="33" t="s">
        <v>25</v>
      </c>
      <c r="B16" s="33"/>
      <c r="C16" s="33"/>
      <c r="D16" s="33"/>
      <c r="E16" s="33"/>
      <c r="F16" s="34">
        <v>0</v>
      </c>
      <c r="G16" s="35">
        <v>0</v>
      </c>
    </row>
    <row r="17" spans="1:7" s="39" customFormat="1" ht="21.4" customHeight="1" x14ac:dyDescent="0.25">
      <c r="A17" s="36" t="s">
        <v>23</v>
      </c>
      <c r="B17" s="36"/>
      <c r="C17" s="36"/>
      <c r="D17" s="36"/>
      <c r="E17" s="36"/>
      <c r="F17" s="37">
        <v>58.3</v>
      </c>
      <c r="G17" s="38">
        <f>G13</f>
        <v>58300</v>
      </c>
    </row>
    <row r="18" spans="1:7" ht="23.85" customHeight="1" x14ac:dyDescent="0.25">
      <c r="A18" s="18" t="s">
        <v>2</v>
      </c>
      <c r="B18" s="18"/>
      <c r="C18" s="18"/>
      <c r="D18" s="18"/>
      <c r="E18" s="18"/>
      <c r="F18" s="18"/>
      <c r="G18" s="18"/>
    </row>
    <row r="19" spans="1:7" ht="32.85" customHeight="1" x14ac:dyDescent="0.25">
      <c r="A19" s="13">
        <v>4</v>
      </c>
      <c r="B19" s="1" t="s">
        <v>36</v>
      </c>
      <c r="C19" s="40" t="s">
        <v>39</v>
      </c>
      <c r="D19" s="40"/>
      <c r="E19" s="40"/>
      <c r="F19" s="41">
        <v>40</v>
      </c>
      <c r="G19" s="42">
        <v>39999.980000000003</v>
      </c>
    </row>
    <row r="20" spans="1:7" ht="45.75" customHeight="1" x14ac:dyDescent="0.25">
      <c r="A20" s="13">
        <v>5</v>
      </c>
      <c r="B20" s="1" t="s">
        <v>37</v>
      </c>
      <c r="C20" s="40" t="s">
        <v>40</v>
      </c>
      <c r="D20" s="40"/>
      <c r="E20" s="40"/>
      <c r="F20" s="41">
        <v>245.7</v>
      </c>
      <c r="G20" s="42">
        <v>245700</v>
      </c>
    </row>
    <row r="21" spans="1:7" ht="48.75" customHeight="1" x14ac:dyDescent="0.25">
      <c r="A21" s="13">
        <v>6</v>
      </c>
      <c r="B21" s="1" t="s">
        <v>38</v>
      </c>
      <c r="C21" s="40" t="s">
        <v>40</v>
      </c>
      <c r="D21" s="40"/>
      <c r="E21" s="40"/>
      <c r="F21" s="41">
        <v>68.599999999999994</v>
      </c>
      <c r="G21" s="42">
        <v>68519.41</v>
      </c>
    </row>
    <row r="22" spans="1:7" ht="19.5" customHeight="1" x14ac:dyDescent="0.25">
      <c r="A22" s="13"/>
      <c r="B22" s="43" t="s">
        <v>41</v>
      </c>
      <c r="C22" s="43"/>
      <c r="D22" s="43"/>
      <c r="E22" s="43"/>
      <c r="F22" s="41">
        <v>354.3</v>
      </c>
      <c r="G22" s="42">
        <f>SUM(G19:G21)</f>
        <v>354219.39</v>
      </c>
    </row>
    <row r="23" spans="1:7" ht="32.85" customHeight="1" x14ac:dyDescent="0.25">
      <c r="A23" s="13">
        <v>7</v>
      </c>
      <c r="B23" s="1" t="s">
        <v>42</v>
      </c>
      <c r="C23" s="40" t="s">
        <v>44</v>
      </c>
      <c r="D23" s="40"/>
      <c r="E23" s="40"/>
      <c r="F23" s="41">
        <v>119</v>
      </c>
      <c r="G23" s="42">
        <v>118990.32</v>
      </c>
    </row>
    <row r="24" spans="1:7" ht="47.25" customHeight="1" x14ac:dyDescent="0.25">
      <c r="A24" s="13">
        <v>8</v>
      </c>
      <c r="B24" s="1" t="s">
        <v>43</v>
      </c>
      <c r="C24" s="40" t="s">
        <v>45</v>
      </c>
      <c r="D24" s="40"/>
      <c r="E24" s="40"/>
      <c r="F24" s="41">
        <v>42</v>
      </c>
      <c r="G24" s="42">
        <v>41852.58</v>
      </c>
    </row>
    <row r="25" spans="1:7" ht="18.75" customHeight="1" x14ac:dyDescent="0.25">
      <c r="A25" s="13"/>
      <c r="B25" s="43" t="s">
        <v>46</v>
      </c>
      <c r="C25" s="43"/>
      <c r="D25" s="43"/>
      <c r="E25" s="43"/>
      <c r="F25" s="41">
        <v>161</v>
      </c>
      <c r="G25" s="42">
        <f>SUM(G23:G24)</f>
        <v>160842.90000000002</v>
      </c>
    </row>
    <row r="26" spans="1:7" ht="32.85" customHeight="1" x14ac:dyDescent="0.25">
      <c r="A26" s="13">
        <v>9</v>
      </c>
      <c r="B26" s="1" t="s">
        <v>47</v>
      </c>
      <c r="C26" s="40" t="s">
        <v>50</v>
      </c>
      <c r="D26" s="40"/>
      <c r="E26" s="40"/>
      <c r="F26" s="41">
        <v>29.2</v>
      </c>
      <c r="G26" s="42">
        <v>28914</v>
      </c>
    </row>
    <row r="27" spans="1:7" ht="32.85" customHeight="1" x14ac:dyDescent="0.25">
      <c r="A27" s="13">
        <v>10</v>
      </c>
      <c r="B27" s="1" t="s">
        <v>48</v>
      </c>
      <c r="C27" s="40" t="s">
        <v>51</v>
      </c>
      <c r="D27" s="40"/>
      <c r="E27" s="40"/>
      <c r="F27" s="41">
        <v>19.7</v>
      </c>
      <c r="G27" s="42">
        <v>19700</v>
      </c>
    </row>
    <row r="28" spans="1:7" ht="20.25" customHeight="1" x14ac:dyDescent="0.25">
      <c r="A28" s="13"/>
      <c r="B28" s="43" t="s">
        <v>49</v>
      </c>
      <c r="C28" s="43"/>
      <c r="D28" s="43"/>
      <c r="E28" s="43"/>
      <c r="F28" s="41">
        <v>48.9</v>
      </c>
      <c r="G28" s="42">
        <f>SUM(G26:G27)</f>
        <v>48614</v>
      </c>
    </row>
    <row r="29" spans="1:7" ht="32.85" customHeight="1" x14ac:dyDescent="0.25">
      <c r="A29" s="13">
        <v>11</v>
      </c>
      <c r="B29" s="1" t="s">
        <v>52</v>
      </c>
      <c r="C29" s="40" t="s">
        <v>73</v>
      </c>
      <c r="D29" s="40"/>
      <c r="E29" s="40"/>
      <c r="F29" s="41">
        <v>14.5</v>
      </c>
      <c r="G29" s="42">
        <v>14496.94</v>
      </c>
    </row>
    <row r="30" spans="1:7" ht="33" customHeight="1" x14ac:dyDescent="0.25">
      <c r="A30" s="13">
        <v>12</v>
      </c>
      <c r="B30" s="1" t="s">
        <v>53</v>
      </c>
      <c r="C30" s="40" t="s">
        <v>74</v>
      </c>
      <c r="D30" s="40"/>
      <c r="E30" s="40"/>
      <c r="F30" s="41">
        <v>38</v>
      </c>
      <c r="G30" s="42">
        <v>37993.019999999997</v>
      </c>
    </row>
    <row r="31" spans="1:7" ht="32.85" customHeight="1" x14ac:dyDescent="0.25">
      <c r="A31" s="13">
        <v>13</v>
      </c>
      <c r="B31" s="1" t="s">
        <v>54</v>
      </c>
      <c r="C31" s="40" t="s">
        <v>75</v>
      </c>
      <c r="D31" s="40"/>
      <c r="E31" s="40"/>
      <c r="F31" s="41">
        <v>8</v>
      </c>
      <c r="G31" s="42">
        <v>7747.52</v>
      </c>
    </row>
    <row r="32" spans="1:7" ht="32.85" customHeight="1" x14ac:dyDescent="0.25">
      <c r="A32" s="13">
        <v>14</v>
      </c>
      <c r="B32" s="1" t="s">
        <v>55</v>
      </c>
      <c r="C32" s="40" t="s">
        <v>76</v>
      </c>
      <c r="D32" s="40"/>
      <c r="E32" s="40"/>
      <c r="F32" s="41">
        <v>18</v>
      </c>
      <c r="G32" s="42">
        <v>18000</v>
      </c>
    </row>
    <row r="33" spans="1:7" ht="52.5" customHeight="1" x14ac:dyDescent="0.25">
      <c r="A33" s="13">
        <v>15</v>
      </c>
      <c r="B33" s="1" t="s">
        <v>60</v>
      </c>
      <c r="C33" s="40" t="s">
        <v>77</v>
      </c>
      <c r="D33" s="40"/>
      <c r="E33" s="40"/>
      <c r="F33" s="41">
        <v>2.6</v>
      </c>
      <c r="G33" s="42">
        <v>2586.9299999999998</v>
      </c>
    </row>
    <row r="34" spans="1:7" ht="48" customHeight="1" x14ac:dyDescent="0.25">
      <c r="A34" s="13">
        <v>16</v>
      </c>
      <c r="B34" s="1" t="s">
        <v>56</v>
      </c>
      <c r="C34" s="40" t="s">
        <v>78</v>
      </c>
      <c r="D34" s="40"/>
      <c r="E34" s="40"/>
      <c r="F34" s="41">
        <v>22.3</v>
      </c>
      <c r="G34" s="42">
        <v>22278.87</v>
      </c>
    </row>
    <row r="35" spans="1:7" ht="32.85" customHeight="1" x14ac:dyDescent="0.25">
      <c r="A35" s="13">
        <v>17</v>
      </c>
      <c r="B35" s="1" t="s">
        <v>57</v>
      </c>
      <c r="C35" s="40" t="s">
        <v>79</v>
      </c>
      <c r="D35" s="40"/>
      <c r="E35" s="40"/>
      <c r="F35" s="41">
        <v>21</v>
      </c>
      <c r="G35" s="42">
        <v>20933.82</v>
      </c>
    </row>
    <row r="36" spans="1:7" ht="32.85" customHeight="1" x14ac:dyDescent="0.25">
      <c r="A36" s="13">
        <v>18</v>
      </c>
      <c r="B36" s="1" t="s">
        <v>58</v>
      </c>
      <c r="C36" s="40" t="s">
        <v>80</v>
      </c>
      <c r="D36" s="40"/>
      <c r="E36" s="40"/>
      <c r="F36" s="41">
        <v>76.599999999999994</v>
      </c>
      <c r="G36" s="42">
        <v>76598.91</v>
      </c>
    </row>
    <row r="37" spans="1:7" ht="32.85" customHeight="1" x14ac:dyDescent="0.25">
      <c r="A37" s="13">
        <v>19</v>
      </c>
      <c r="B37" s="1" t="s">
        <v>59</v>
      </c>
      <c r="C37" s="40" t="s">
        <v>81</v>
      </c>
      <c r="D37" s="40"/>
      <c r="E37" s="40"/>
      <c r="F37" s="41">
        <v>61</v>
      </c>
      <c r="G37" s="42">
        <v>60973.56</v>
      </c>
    </row>
    <row r="38" spans="1:7" ht="32.85" customHeight="1" x14ac:dyDescent="0.25">
      <c r="A38" s="13"/>
      <c r="B38" s="43" t="s">
        <v>49</v>
      </c>
      <c r="C38" s="43"/>
      <c r="D38" s="43"/>
      <c r="E38" s="43"/>
      <c r="F38" s="41">
        <v>61</v>
      </c>
      <c r="G38" s="42">
        <v>60973.56</v>
      </c>
    </row>
    <row r="39" spans="1:7" ht="32.85" customHeight="1" x14ac:dyDescent="0.25">
      <c r="A39" s="13">
        <v>20</v>
      </c>
      <c r="B39" s="1" t="s">
        <v>61</v>
      </c>
      <c r="C39" s="40" t="s">
        <v>82</v>
      </c>
      <c r="D39" s="40"/>
      <c r="E39" s="40"/>
      <c r="F39" s="41">
        <v>7.6</v>
      </c>
      <c r="G39" s="42">
        <v>7583.89</v>
      </c>
    </row>
    <row r="40" spans="1:7" ht="32.85" customHeight="1" x14ac:dyDescent="0.25">
      <c r="A40" s="13">
        <v>21</v>
      </c>
      <c r="B40" s="1" t="s">
        <v>62</v>
      </c>
      <c r="C40" s="40" t="s">
        <v>83</v>
      </c>
      <c r="D40" s="40"/>
      <c r="E40" s="40"/>
      <c r="F40" s="41">
        <v>63.2</v>
      </c>
      <c r="G40" s="42">
        <v>63200</v>
      </c>
    </row>
    <row r="41" spans="1:7" ht="22.5" customHeight="1" x14ac:dyDescent="0.25">
      <c r="A41" s="13"/>
      <c r="B41" s="43" t="s">
        <v>49</v>
      </c>
      <c r="C41" s="43"/>
      <c r="D41" s="43"/>
      <c r="E41" s="43"/>
      <c r="F41" s="41">
        <v>52</v>
      </c>
      <c r="G41" s="42">
        <v>52000</v>
      </c>
    </row>
    <row r="42" spans="1:7" ht="32.85" customHeight="1" x14ac:dyDescent="0.25">
      <c r="A42" s="13">
        <v>22</v>
      </c>
      <c r="B42" s="1" t="s">
        <v>63</v>
      </c>
      <c r="C42" s="40" t="s">
        <v>84</v>
      </c>
      <c r="D42" s="40"/>
      <c r="E42" s="40"/>
      <c r="F42" s="41">
        <v>34.5</v>
      </c>
      <c r="G42" s="42">
        <v>34435.56</v>
      </c>
    </row>
    <row r="43" spans="1:7" ht="32.85" customHeight="1" x14ac:dyDescent="0.25">
      <c r="A43" s="13">
        <v>23</v>
      </c>
      <c r="B43" s="1" t="s">
        <v>64</v>
      </c>
      <c r="C43" s="40" t="s">
        <v>85</v>
      </c>
      <c r="D43" s="40"/>
      <c r="E43" s="40"/>
      <c r="F43" s="41">
        <v>60.3</v>
      </c>
      <c r="G43" s="42">
        <v>60234.6</v>
      </c>
    </row>
    <row r="44" spans="1:7" ht="32.85" customHeight="1" x14ac:dyDescent="0.25">
      <c r="A44" s="13">
        <v>24</v>
      </c>
      <c r="B44" s="1" t="s">
        <v>65</v>
      </c>
      <c r="C44" s="40" t="s">
        <v>86</v>
      </c>
      <c r="D44" s="40"/>
      <c r="E44" s="40"/>
      <c r="F44" s="41">
        <v>4.2</v>
      </c>
      <c r="G44" s="42">
        <v>3940.66</v>
      </c>
    </row>
    <row r="45" spans="1:7" ht="32.85" customHeight="1" x14ac:dyDescent="0.25">
      <c r="A45" s="13">
        <v>25</v>
      </c>
      <c r="B45" s="1" t="s">
        <v>66</v>
      </c>
      <c r="C45" s="40" t="s">
        <v>87</v>
      </c>
      <c r="D45" s="40"/>
      <c r="E45" s="40"/>
      <c r="F45" s="41">
        <v>94.5</v>
      </c>
      <c r="G45" s="42">
        <v>94491.81</v>
      </c>
    </row>
    <row r="46" spans="1:7" ht="32.85" customHeight="1" x14ac:dyDescent="0.25">
      <c r="A46" s="13">
        <v>26</v>
      </c>
      <c r="B46" s="1" t="s">
        <v>67</v>
      </c>
      <c r="C46" s="40" t="s">
        <v>88</v>
      </c>
      <c r="D46" s="40"/>
      <c r="E46" s="40"/>
      <c r="F46" s="41">
        <v>2.2999999999999998</v>
      </c>
      <c r="G46" s="42">
        <v>2280.85</v>
      </c>
    </row>
    <row r="47" spans="1:7" ht="32.85" customHeight="1" x14ac:dyDescent="0.25">
      <c r="A47" s="13">
        <v>27</v>
      </c>
      <c r="B47" s="1" t="s">
        <v>68</v>
      </c>
      <c r="C47" s="40" t="s">
        <v>89</v>
      </c>
      <c r="D47" s="40"/>
      <c r="E47" s="40"/>
      <c r="F47" s="41">
        <v>38.9</v>
      </c>
      <c r="G47" s="42">
        <v>38886.42</v>
      </c>
    </row>
    <row r="48" spans="1:7" ht="32.85" customHeight="1" x14ac:dyDescent="0.25">
      <c r="A48" s="13">
        <v>28</v>
      </c>
      <c r="B48" s="1" t="s">
        <v>69</v>
      </c>
      <c r="C48" s="40" t="s">
        <v>90</v>
      </c>
      <c r="D48" s="40"/>
      <c r="E48" s="40"/>
      <c r="F48" s="41">
        <v>44.7</v>
      </c>
      <c r="G48" s="42">
        <v>44669.11</v>
      </c>
    </row>
    <row r="49" spans="1:7" ht="22.5" customHeight="1" x14ac:dyDescent="0.25">
      <c r="A49" s="13"/>
      <c r="B49" s="43" t="s">
        <v>49</v>
      </c>
      <c r="C49" s="43"/>
      <c r="D49" s="43"/>
      <c r="E49" s="43"/>
      <c r="F49" s="41">
        <v>26.2</v>
      </c>
      <c r="G49" s="42">
        <v>26200</v>
      </c>
    </row>
    <row r="50" spans="1:7" ht="32.85" customHeight="1" x14ac:dyDescent="0.25">
      <c r="A50" s="13">
        <v>29</v>
      </c>
      <c r="B50" s="1" t="s">
        <v>70</v>
      </c>
      <c r="C50" s="40" t="s">
        <v>91</v>
      </c>
      <c r="D50" s="40"/>
      <c r="E50" s="40"/>
      <c r="F50" s="41">
        <v>28.7</v>
      </c>
      <c r="G50" s="42">
        <v>28700</v>
      </c>
    </row>
    <row r="51" spans="1:7" ht="32.85" customHeight="1" x14ac:dyDescent="0.25">
      <c r="A51" s="13">
        <v>30</v>
      </c>
      <c r="B51" s="1" t="s">
        <v>71</v>
      </c>
      <c r="C51" s="40" t="s">
        <v>92</v>
      </c>
      <c r="D51" s="40"/>
      <c r="E51" s="40"/>
      <c r="F51" s="41">
        <v>23.3</v>
      </c>
      <c r="G51" s="42">
        <v>23290.55</v>
      </c>
    </row>
    <row r="52" spans="1:7" ht="32.85" customHeight="1" x14ac:dyDescent="0.25">
      <c r="A52" s="13">
        <v>31</v>
      </c>
      <c r="B52" s="1" t="s">
        <v>72</v>
      </c>
      <c r="C52" s="40" t="s">
        <v>93</v>
      </c>
      <c r="D52" s="40"/>
      <c r="E52" s="40"/>
      <c r="F52" s="41">
        <v>2.8</v>
      </c>
      <c r="G52" s="42">
        <v>2783.49</v>
      </c>
    </row>
    <row r="53" spans="1:7" ht="25.35" customHeight="1" x14ac:dyDescent="0.25">
      <c r="A53" s="44" t="s">
        <v>7</v>
      </c>
      <c r="B53" s="44"/>
      <c r="C53" s="44"/>
      <c r="D53" s="44"/>
      <c r="E53" s="44"/>
      <c r="F53" s="32">
        <f>SUM(F52,F51,F50,F48,F47,F46,F45,F44,F43,F42,F40,F39,F37,F36,F35,F34,F33,F32,F31,F30,F29,F27,F26,F24,F23,F21,F20,F19)</f>
        <v>1231.2</v>
      </c>
      <c r="G53" s="17">
        <f>SUM(G52,G51,G50,G48,G47,G46,G45,G44,G43,G42,G40,G39,G37,G36,G35,G34,G33,G32,G31,G30,G29,G27,G26,G24,G23,G21,G20,G19)</f>
        <v>1229782.7999999998</v>
      </c>
    </row>
    <row r="54" spans="1:7" s="27" customFormat="1" ht="25.35" customHeight="1" x14ac:dyDescent="0.25">
      <c r="A54" s="45" t="s">
        <v>8</v>
      </c>
      <c r="B54" s="45"/>
      <c r="C54" s="45"/>
      <c r="D54" s="45"/>
      <c r="E54" s="45"/>
      <c r="F54" s="34">
        <f>SUM(F51,F50,F48,F47,F45,F43,F42,F40,F39,F37,F36,F35,F34,F32,F31,F30,F29,F33)</f>
        <v>657.69999999999993</v>
      </c>
      <c r="G54" s="35">
        <f>SUM(G51,G50,G48,G47,G45,G43,G42,G40,G39,G37,G36,G35,G34,G32,G31,G30,G29,G33)</f>
        <v>657101.51</v>
      </c>
    </row>
    <row r="55" spans="1:7" s="27" customFormat="1" ht="25.35" customHeight="1" x14ac:dyDescent="0.25">
      <c r="A55" s="45" t="s">
        <v>26</v>
      </c>
      <c r="B55" s="45"/>
      <c r="C55" s="45"/>
      <c r="D55" s="45"/>
      <c r="E55" s="45"/>
      <c r="F55" s="34">
        <f>SUM(F49,F41,F38,F28,N42)</f>
        <v>188.1</v>
      </c>
      <c r="G55" s="35">
        <f>SUM(G49,G41,G38,G28,O42)</f>
        <v>187787.56</v>
      </c>
    </row>
    <row r="56" spans="1:7" ht="25.35" customHeight="1" x14ac:dyDescent="0.25">
      <c r="A56" s="46" t="s">
        <v>19</v>
      </c>
      <c r="B56" s="47"/>
      <c r="C56" s="47"/>
      <c r="D56" s="47"/>
      <c r="E56" s="48"/>
      <c r="F56" s="32">
        <f>ABS(F15+F53)</f>
        <v>2462.4</v>
      </c>
      <c r="G56" s="17">
        <f>ABS(G15+G53)</f>
        <v>1851349.0399999998</v>
      </c>
    </row>
    <row r="57" spans="1:7" ht="42" customHeight="1" x14ac:dyDescent="0.25">
      <c r="A57" s="33" t="s">
        <v>25</v>
      </c>
      <c r="B57" s="33"/>
      <c r="C57" s="33"/>
      <c r="D57" s="33"/>
      <c r="E57" s="33"/>
      <c r="F57" s="34">
        <f>SUM(F16)</f>
        <v>0</v>
      </c>
      <c r="G57" s="35">
        <f>G16</f>
        <v>0</v>
      </c>
    </row>
    <row r="58" spans="1:7" s="27" customFormat="1" ht="25.35" customHeight="1" x14ac:dyDescent="0.25">
      <c r="A58" s="49" t="s">
        <v>23</v>
      </c>
      <c r="B58" s="50"/>
      <c r="C58" s="50"/>
      <c r="D58" s="50"/>
      <c r="E58" s="51"/>
      <c r="F58" s="52">
        <f>ABS(F17+F55)</f>
        <v>246.39999999999998</v>
      </c>
      <c r="G58" s="53">
        <f>ABS(G17+G55)</f>
        <v>246087.56</v>
      </c>
    </row>
    <row r="59" spans="1:7" s="59" customFormat="1" ht="27" customHeight="1" x14ac:dyDescent="0.25">
      <c r="A59" s="54" t="s">
        <v>9</v>
      </c>
      <c r="B59" s="55"/>
      <c r="C59" s="55"/>
      <c r="D59" s="55"/>
      <c r="E59" s="56"/>
      <c r="F59" s="57">
        <f>F56</f>
        <v>2462.4</v>
      </c>
      <c r="G59" s="58">
        <f>G56</f>
        <v>1851349.0399999998</v>
      </c>
    </row>
    <row r="60" spans="1:7" s="59" customFormat="1" x14ac:dyDescent="0.25">
      <c r="A60" s="60" t="s">
        <v>10</v>
      </c>
      <c r="B60" s="61"/>
      <c r="C60" s="61"/>
      <c r="D60" s="61"/>
      <c r="E60" s="62"/>
      <c r="F60" s="63"/>
      <c r="G60" s="64"/>
    </row>
    <row r="61" spans="1:7" s="59" customFormat="1" x14ac:dyDescent="0.25">
      <c r="A61" s="60" t="s">
        <v>11</v>
      </c>
      <c r="B61" s="61"/>
      <c r="C61" s="61"/>
      <c r="D61" s="61"/>
      <c r="E61" s="62"/>
      <c r="F61" s="63">
        <f>F53</f>
        <v>1231.2</v>
      </c>
      <c r="G61" s="65">
        <f>ABS(G53)</f>
        <v>1229782.7999999998</v>
      </c>
    </row>
    <row r="62" spans="1:7" s="59" customFormat="1" x14ac:dyDescent="0.25">
      <c r="A62" s="60" t="s">
        <v>16</v>
      </c>
      <c r="B62" s="61"/>
      <c r="C62" s="61"/>
      <c r="D62" s="61"/>
      <c r="E62" s="62"/>
      <c r="F62" s="63">
        <f>F15</f>
        <v>1231.2</v>
      </c>
      <c r="G62" s="65">
        <f>G15</f>
        <v>621566.24</v>
      </c>
    </row>
    <row r="63" spans="1:7" s="59" customFormat="1" ht="31.5" customHeight="1" x14ac:dyDescent="0.25">
      <c r="A63" s="66" t="s">
        <v>25</v>
      </c>
      <c r="B63" s="67"/>
      <c r="C63" s="67"/>
      <c r="D63" s="67"/>
      <c r="E63" s="68"/>
      <c r="F63" s="69">
        <f>F57</f>
        <v>0</v>
      </c>
      <c r="G63" s="70">
        <f>G57</f>
        <v>0</v>
      </c>
    </row>
    <row r="64" spans="1:7" s="59" customFormat="1" x14ac:dyDescent="0.25">
      <c r="F64" s="71"/>
      <c r="G64" s="72"/>
    </row>
    <row r="65" spans="1:7" s="59" customFormat="1" x14ac:dyDescent="0.25">
      <c r="A65" s="73" t="s">
        <v>12</v>
      </c>
      <c r="B65" s="73"/>
      <c r="C65" s="73"/>
      <c r="D65" s="73"/>
      <c r="E65" s="73"/>
      <c r="F65" s="73"/>
      <c r="G65" s="72"/>
    </row>
    <row r="66" spans="1:7" s="59" customFormat="1" x14ac:dyDescent="0.25">
      <c r="A66" s="74"/>
      <c r="B66" s="75" t="s">
        <v>13</v>
      </c>
      <c r="C66" s="76"/>
      <c r="D66" s="76"/>
      <c r="E66" s="74"/>
      <c r="F66" s="77"/>
      <c r="G66" s="72"/>
    </row>
    <row r="67" spans="1:7" s="59" customFormat="1" x14ac:dyDescent="0.25">
      <c r="A67" s="74"/>
      <c r="B67" s="75"/>
      <c r="C67" s="76"/>
      <c r="D67" s="76"/>
      <c r="E67" s="74"/>
      <c r="F67" s="77"/>
      <c r="G67" s="72"/>
    </row>
    <row r="68" spans="1:7" s="59" customFormat="1" x14ac:dyDescent="0.25">
      <c r="A68" s="78" t="s">
        <v>14</v>
      </c>
      <c r="B68" s="78"/>
      <c r="C68" s="78"/>
      <c r="D68" s="78"/>
      <c r="E68" s="78"/>
      <c r="F68" s="78"/>
      <c r="G68" s="72"/>
    </row>
    <row r="69" spans="1:7" s="59" customFormat="1" x14ac:dyDescent="0.25">
      <c r="A69" s="74"/>
      <c r="B69" s="79"/>
      <c r="C69" s="79"/>
      <c r="D69" s="79"/>
      <c r="E69" s="79"/>
      <c r="F69" s="79"/>
      <c r="G69" s="72"/>
    </row>
    <row r="70" spans="1:7" s="59" customFormat="1" x14ac:dyDescent="0.25">
      <c r="A70" s="78" t="s">
        <v>15</v>
      </c>
      <c r="B70" s="78"/>
      <c r="C70" s="78"/>
      <c r="D70" s="78"/>
      <c r="E70" s="78"/>
      <c r="F70" s="78"/>
      <c r="G70" s="72"/>
    </row>
  </sheetData>
  <mergeCells count="60">
    <mergeCell ref="A65:F65"/>
    <mergeCell ref="A68:F68"/>
    <mergeCell ref="B69:F69"/>
    <mergeCell ref="A70:F70"/>
    <mergeCell ref="A59:E59"/>
    <mergeCell ref="A63:E63"/>
    <mergeCell ref="C23:E23"/>
    <mergeCell ref="C26:E26"/>
    <mergeCell ref="C27:E27"/>
    <mergeCell ref="C52:E52"/>
    <mergeCell ref="B25:E25"/>
    <mergeCell ref="B28:E28"/>
    <mergeCell ref="A53:E53"/>
    <mergeCell ref="A55:E55"/>
    <mergeCell ref="A56:E56"/>
    <mergeCell ref="A58:E58"/>
    <mergeCell ref="C36:E36"/>
    <mergeCell ref="A57:E57"/>
    <mergeCell ref="A62:E62"/>
    <mergeCell ref="A54:E54"/>
    <mergeCell ref="A61:E61"/>
    <mergeCell ref="A60:E60"/>
    <mergeCell ref="C19:E19"/>
    <mergeCell ref="C20:E20"/>
    <mergeCell ref="C24:E24"/>
    <mergeCell ref="B22:E22"/>
    <mergeCell ref="A2:G2"/>
    <mergeCell ref="A3:G3"/>
    <mergeCell ref="A4:G4"/>
    <mergeCell ref="A5:G5"/>
    <mergeCell ref="A18:G18"/>
    <mergeCell ref="A17:E17"/>
    <mergeCell ref="A9:E9"/>
    <mergeCell ref="A10:G10"/>
    <mergeCell ref="B13:E13"/>
    <mergeCell ref="A15:E15"/>
    <mergeCell ref="A16:E16"/>
    <mergeCell ref="C21:E21"/>
    <mergeCell ref="C46:E46"/>
    <mergeCell ref="C45:E45"/>
    <mergeCell ref="C44:E44"/>
    <mergeCell ref="C43:E43"/>
    <mergeCell ref="C42:E42"/>
    <mergeCell ref="B49:E49"/>
    <mergeCell ref="C50:E50"/>
    <mergeCell ref="C51:E51"/>
    <mergeCell ref="C48:E48"/>
    <mergeCell ref="C47:E47"/>
    <mergeCell ref="C37:E37"/>
    <mergeCell ref="C30:E30"/>
    <mergeCell ref="C29:E29"/>
    <mergeCell ref="B38:E38"/>
    <mergeCell ref="B41:E41"/>
    <mergeCell ref="C40:E40"/>
    <mergeCell ref="C39:E39"/>
    <mergeCell ref="C35:E35"/>
    <mergeCell ref="C31:E31"/>
    <mergeCell ref="C32:E32"/>
    <mergeCell ref="C33:E33"/>
    <mergeCell ref="C34:E34"/>
  </mergeCells>
  <pageMargins left="0.7" right="0.7" top="0.75" bottom="0.75" header="0.3" footer="0.3"/>
  <pageSetup paperSize="9" scale="8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Lapas1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Eliutė Kasilovskienė</dc:creator>
  <cp:lastModifiedBy>Modestas Budrys</cp:lastModifiedBy>
  <cp:lastPrinted>2020-01-22T07:17:36Z</cp:lastPrinted>
  <dcterms:created xsi:type="dcterms:W3CDTF">2018-02-20T08:09:48Z</dcterms:created>
  <dcterms:modified xsi:type="dcterms:W3CDTF">2022-12-27T13:53:52Z</dcterms:modified>
</cp:coreProperties>
</file>