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1570" windowHeight="8145"/>
  </bookViews>
  <sheets>
    <sheet name="priedas" sheetId="1" r:id="rId1"/>
  </sheets>
  <externalReferences>
    <externalReference r:id="rId2"/>
  </externalReferences>
  <calcPr calcId="145621"/>
</workbook>
</file>

<file path=xl/calcChain.xml><?xml version="1.0" encoding="utf-8"?>
<calcChain xmlns="http://schemas.openxmlformats.org/spreadsheetml/2006/main">
  <c r="J29" i="1" l="1"/>
  <c r="I29" i="1"/>
  <c r="H29" i="1"/>
  <c r="F29" i="1"/>
  <c r="E29" i="1"/>
  <c r="D29" i="1"/>
  <c r="C29" i="1"/>
  <c r="J28" i="1"/>
  <c r="I28" i="1"/>
  <c r="H28" i="1"/>
  <c r="F28" i="1"/>
  <c r="E28" i="1"/>
  <c r="D28" i="1"/>
  <c r="C28" i="1"/>
  <c r="J27" i="1"/>
  <c r="I27" i="1"/>
  <c r="H27" i="1"/>
  <c r="F27" i="1"/>
  <c r="E27" i="1"/>
  <c r="D27" i="1"/>
  <c r="C27" i="1"/>
  <c r="J26" i="1"/>
  <c r="I26" i="1"/>
  <c r="H26" i="1"/>
  <c r="F26" i="1"/>
  <c r="E26" i="1"/>
  <c r="D26" i="1"/>
  <c r="C26" i="1"/>
  <c r="J25" i="1"/>
  <c r="I25" i="1"/>
  <c r="H25" i="1"/>
  <c r="F25" i="1"/>
  <c r="E25" i="1"/>
  <c r="D25" i="1"/>
  <c r="C25" i="1"/>
  <c r="J24" i="1"/>
  <c r="I24" i="1"/>
  <c r="H24" i="1"/>
  <c r="F24" i="1"/>
  <c r="E24" i="1"/>
  <c r="D24" i="1"/>
  <c r="C24" i="1"/>
  <c r="J23" i="1"/>
  <c r="I23" i="1"/>
  <c r="H23" i="1"/>
  <c r="F23" i="1"/>
  <c r="E23" i="1"/>
  <c r="D23" i="1"/>
  <c r="C23" i="1"/>
  <c r="J22" i="1"/>
  <c r="I22" i="1"/>
  <c r="H22" i="1"/>
  <c r="F22" i="1"/>
  <c r="E22" i="1"/>
  <c r="D22" i="1"/>
  <c r="C22" i="1"/>
  <c r="J21" i="1"/>
  <c r="I21" i="1"/>
  <c r="H21" i="1"/>
  <c r="F21" i="1"/>
  <c r="E21" i="1"/>
  <c r="D21" i="1"/>
  <c r="C21" i="1"/>
  <c r="J20" i="1"/>
  <c r="I20" i="1"/>
  <c r="H20" i="1"/>
  <c r="F20" i="1"/>
  <c r="E20" i="1"/>
  <c r="D20" i="1"/>
  <c r="C20" i="1"/>
  <c r="J19" i="1"/>
  <c r="I19" i="1"/>
  <c r="H19" i="1"/>
  <c r="F19" i="1"/>
  <c r="E19" i="1"/>
  <c r="D19" i="1"/>
  <c r="C19" i="1"/>
  <c r="J18" i="1"/>
  <c r="I18" i="1"/>
  <c r="H18" i="1"/>
  <c r="F18" i="1"/>
  <c r="E18" i="1"/>
  <c r="D18" i="1"/>
  <c r="C18" i="1"/>
  <c r="J17" i="1"/>
  <c r="I17" i="1"/>
  <c r="H17" i="1"/>
  <c r="F17" i="1"/>
  <c r="E17" i="1"/>
  <c r="D17" i="1"/>
  <c r="C17" i="1"/>
  <c r="J16" i="1"/>
  <c r="I16" i="1"/>
  <c r="H16" i="1"/>
  <c r="F16" i="1"/>
  <c r="E16" i="1"/>
  <c r="D16" i="1"/>
  <c r="C16" i="1"/>
  <c r="J15" i="1"/>
  <c r="I15" i="1"/>
  <c r="H15" i="1"/>
  <c r="F15" i="1"/>
  <c r="E15" i="1"/>
  <c r="D15" i="1"/>
  <c r="C15" i="1"/>
  <c r="J14" i="1"/>
  <c r="I14" i="1"/>
  <c r="H14" i="1"/>
  <c r="F14" i="1"/>
  <c r="E14" i="1"/>
  <c r="D14" i="1"/>
  <c r="C14" i="1"/>
  <c r="J13" i="1"/>
  <c r="I13" i="1"/>
  <c r="H13" i="1"/>
  <c r="F13" i="1"/>
  <c r="E13" i="1"/>
  <c r="D13" i="1"/>
  <c r="C13" i="1"/>
  <c r="J12" i="1"/>
  <c r="I12" i="1"/>
  <c r="H12" i="1"/>
  <c r="F12" i="1"/>
  <c r="E12" i="1"/>
  <c r="D12" i="1"/>
  <c r="C12" i="1"/>
  <c r="G24" i="1" l="1"/>
  <c r="K24" i="1"/>
  <c r="G26" i="1"/>
  <c r="K26" i="1"/>
  <c r="G28" i="1"/>
  <c r="G17" i="1"/>
  <c r="K17" i="1"/>
  <c r="G19" i="1"/>
  <c r="K19" i="1"/>
  <c r="G21" i="1"/>
  <c r="K21" i="1"/>
  <c r="G23" i="1"/>
  <c r="G25" i="1"/>
  <c r="G27" i="1"/>
  <c r="K27" i="1"/>
  <c r="G29" i="1"/>
  <c r="K23" i="1"/>
  <c r="K16" i="1"/>
  <c r="G18" i="1"/>
  <c r="G20" i="1"/>
  <c r="G22" i="1"/>
  <c r="K12" i="1"/>
  <c r="G13" i="1"/>
  <c r="K13" i="1"/>
  <c r="G15" i="1"/>
  <c r="K15" i="1"/>
  <c r="K25" i="1"/>
  <c r="K29" i="1"/>
  <c r="G12" i="1"/>
  <c r="G14" i="1"/>
  <c r="K14" i="1"/>
  <c r="G16" i="1"/>
  <c r="K18" i="1"/>
  <c r="K20" i="1"/>
  <c r="L20" i="1" s="1"/>
  <c r="K22" i="1"/>
  <c r="K28" i="1"/>
  <c r="L19" i="1" l="1"/>
  <c r="L24" i="1"/>
  <c r="L18" i="1"/>
  <c r="L23" i="1"/>
  <c r="L28" i="1"/>
  <c r="L16" i="1"/>
  <c r="L29" i="1"/>
  <c r="L22" i="1"/>
  <c r="L25" i="1"/>
  <c r="L17" i="1"/>
  <c r="L26" i="1"/>
  <c r="L12" i="1"/>
  <c r="L27" i="1"/>
  <c r="L21" i="1"/>
  <c r="L14" i="1"/>
  <c r="L13" i="1"/>
  <c r="L15" i="1"/>
  <c r="F30" i="1" l="1"/>
  <c r="E30" i="1" l="1"/>
  <c r="H30" i="1"/>
  <c r="D30" i="1"/>
  <c r="I30" i="1"/>
  <c r="C30" i="1"/>
  <c r="J30" i="1"/>
  <c r="K30" i="1" l="1"/>
  <c r="G30" i="1"/>
  <c r="B43" i="1"/>
  <c r="L30" i="1" l="1"/>
  <c r="D43" i="1"/>
  <c r="C43" i="1"/>
</calcChain>
</file>

<file path=xl/sharedStrings.xml><?xml version="1.0" encoding="utf-8"?>
<sst xmlns="http://schemas.openxmlformats.org/spreadsheetml/2006/main" count="54" uniqueCount="49">
  <si>
    <t>Eil. Nr.</t>
  </si>
  <si>
    <t>Įstaigos pavadinimas</t>
  </si>
  <si>
    <t>Karjeros specialistas</t>
  </si>
  <si>
    <t>Plungės r. Kulių gimnazija</t>
  </si>
  <si>
    <t>Plungės r. Liepijų mokykla</t>
  </si>
  <si>
    <t>Plungės Senamiesčio mokykla</t>
  </si>
  <si>
    <t>Specialiojo ugdymo centras</t>
  </si>
  <si>
    <t>Plungės M. Oginskio meno mokykla</t>
  </si>
  <si>
    <t>Platelių meno mokykla</t>
  </si>
  <si>
    <t>Iš viso</t>
  </si>
  <si>
    <t>Iš viso pedagoginių pareigybių</t>
  </si>
  <si>
    <t>Iš viso nepedagoginių pareigybių</t>
  </si>
  <si>
    <t>Plungės rajono savivaldybės</t>
  </si>
  <si>
    <t>sprendimo Nr. T1-</t>
  </si>
  <si>
    <t>priedas</t>
  </si>
  <si>
    <t>1.1.   PLUNGĖS RAJONO ŠVIETIMO ĮSTAIGŲ DIDŽIAUSIAS LEISTINAS PEDAGOGINIŲ PAREIGYBIŲ IR NEPEDAGOGINIŲ PAREIGYBIŲ, FINANSUOJAMŲ IŠ MOKYMO  LĖŠŲ, SKAIČIUS</t>
  </si>
  <si>
    <t>Pedagoginių pareigybių skaičius</t>
  </si>
  <si>
    <t>Nepedagoginės pareigybės, finansuojamos iš mokymo lėšų</t>
  </si>
  <si>
    <t>Iš viso pareigybių</t>
  </si>
  <si>
    <t>Ugdymo procesui oganizuoti ir valdyti</t>
  </si>
  <si>
    <t xml:space="preserve">Švietimo pagalbos specialistai </t>
  </si>
  <si>
    <t>Kiti pedagogai</t>
  </si>
  <si>
    <t>Bibliotekos darbuotojai</t>
  </si>
  <si>
    <t>Švietimo pagalbos specialistai (mokytojo padėjėjai)</t>
  </si>
  <si>
    <t>Kitos nepedagoginės pareigybės</t>
  </si>
  <si>
    <t>Plungės akademiko  Adolfo Jucio progimnazija</t>
  </si>
  <si>
    <t>Plungės r. Žemaičių Kalvarijos Motiejaus Valančiaus gimnazija</t>
  </si>
  <si>
    <t>Plungės r. Alsėdžių Stanislovo Narutavičiaus gimnazija</t>
  </si>
  <si>
    <t>Plungės lopšelis-darželis „Pasaka“</t>
  </si>
  <si>
    <t>Plungės lopšelis-darželis „Vyturėlis“</t>
  </si>
  <si>
    <t>Plungės lopšelis-darželis „Rūtelė“</t>
  </si>
  <si>
    <t>Plungės lopšelis-darželis „Saulutė“</t>
  </si>
  <si>
    <t>Plungės lopšelis-darželis „Nykštukas“</t>
  </si>
  <si>
    <t>Nepedagoginių pareigybių skaičius</t>
  </si>
  <si>
    <t>1.3.  PLUNGĖS SPORTO IR REKREACIJOS CENTRO  DIDŽIAUSIAS LEISTINAS PEDAGOGINIŲ PAREIGYBIŲ SKAIČIUS</t>
  </si>
  <si>
    <t>Pastabos</t>
  </si>
  <si>
    <t>1.</t>
  </si>
  <si>
    <t>Ugdymo įstaigų vadovai tvirtina įstaigos struktūrą ir etatų sąrašą, neviršijant nustatyto leistino pareigybių skaičiaus ir asignavimų darbo užmokesčiui pagal patvirtintas atskiras pareigybių grupes.</t>
  </si>
  <si>
    <t>2.</t>
  </si>
  <si>
    <t>3.</t>
  </si>
  <si>
    <t>Trūkstant Mokymo lėšų švietimo pagalbos specialistams finansuoti, lėšos šiems etatams skiriamos proporcingai.</t>
  </si>
  <si>
    <t xml:space="preserve">tarybos 2022 m. spalio 27 d.   </t>
  </si>
  <si>
    <t>Pastaba. M.Oginskio meno mokyklos mokytojų etatų skaičius  - 41,0, Platelių meno mokyklos mokytojų etatų skaičius - 14,82.</t>
  </si>
  <si>
    <t>Plungės „Babrungo“ progimnazija</t>
  </si>
  <si>
    <t>Plungės „Ryto“ pagrindinė mokykla</t>
  </si>
  <si>
    <t>Plungės „Saulės“ gimnazija</t>
  </si>
  <si>
    <t>Plungės lopšelis-darželis „Raudonkepuraitė“</t>
  </si>
  <si>
    <t>1.2  PLUNGĖS PASLAUGŲ IR ŠVIETIMO PAGALBOS CENTRO DIdŽIAUSIAS LEISTINAS PEDAGOGINIŲ PAREIGYBIŲ IR NEPEDAGOGINIŲ PAREIGYBIŲ, FINANSUOJAMŲ IŠ MOKYMO LĖŠŲ, SKAIČIUS</t>
  </si>
  <si>
    <t>Įstaigos vadovas gali keisti etatus, nedidindamas patvirtinto įstaigai pedagoginių ir nepedagoginių etatų skaičiaus.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</si>
</sst>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186"/>
      <scheme val="minor"/>
    </font>
    <font>
      <sz val="10"/>
      <name val="Arial"/>
      <family val="2"/>
      <charset val="186"/>
    </font>
    <font>
      <sz val="10"/>
      <name val="Times New Roman"/>
      <family val="1"/>
      <charset val="186"/>
    </font>
    <font>
      <sz val="11"/>
      <name val="Times New Roman"/>
      <family val="1"/>
      <charset val="186"/>
    </font>
    <font>
      <b/>
      <sz val="11"/>
      <name val="Times New Roman"/>
      <family val="1"/>
      <charset val="186"/>
    </font>
    <font>
      <sz val="10"/>
      <name val="Arial"/>
      <family val="2"/>
      <charset val="186"/>
    </font>
    <font>
      <sz val="10"/>
      <name val="Cambria"/>
      <family val="1"/>
      <charset val="186"/>
    </font>
    <font>
      <b/>
      <sz val="10"/>
      <name val="Times New Roman"/>
      <family val="1"/>
      <charset val="186"/>
    </font>
    <font>
      <b/>
      <sz val="9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53">
    <xf numFmtId="0" fontId="0" fillId="0" borderId="0" xfId="0"/>
    <xf numFmtId="0" fontId="3" fillId="0" borderId="0" xfId="0" applyFont="1" applyFill="1" applyBorder="1"/>
    <xf numFmtId="0" fontId="4" fillId="0" borderId="0" xfId="0" applyFont="1" applyFill="1" applyBorder="1" applyAlignment="1">
      <alignment horizontal="center" wrapText="1"/>
    </xf>
    <xf numFmtId="0" fontId="5" fillId="0" borderId="0" xfId="0" applyFont="1" applyFill="1" applyBorder="1"/>
    <xf numFmtId="0" fontId="3" fillId="0" borderId="0" xfId="0" applyNumberFormat="1" applyFont="1" applyFill="1" applyBorder="1" applyAlignment="1">
      <alignment horizontal="center"/>
    </xf>
    <xf numFmtId="0" fontId="3" fillId="0" borderId="0" xfId="0" applyNumberFormat="1" applyFont="1" applyFill="1" applyBorder="1"/>
    <xf numFmtId="0" fontId="4" fillId="0" borderId="0" xfId="0" applyFont="1" applyFill="1" applyBorder="1" applyAlignment="1">
      <alignment wrapText="1"/>
    </xf>
    <xf numFmtId="0" fontId="3" fillId="0" borderId="1" xfId="0" applyNumberFormat="1" applyFont="1" applyFill="1" applyBorder="1" applyAlignment="1">
      <alignment horizontal="center" wrapText="1"/>
    </xf>
    <xf numFmtId="0" fontId="3" fillId="0" borderId="1" xfId="0" applyNumberFormat="1" applyFont="1" applyFill="1" applyBorder="1" applyAlignment="1">
      <alignment wrapText="1"/>
    </xf>
    <xf numFmtId="2" fontId="3" fillId="0" borderId="1" xfId="0" applyNumberFormat="1" applyFont="1" applyFill="1" applyBorder="1" applyAlignment="1">
      <alignment horizontal="center" wrapText="1"/>
    </xf>
    <xf numFmtId="2" fontId="3" fillId="0" borderId="1" xfId="0" applyNumberFormat="1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2" fontId="4" fillId="0" borderId="1" xfId="0" applyNumberFormat="1" applyFont="1" applyFill="1" applyBorder="1" applyAlignment="1">
      <alignment horizontal="center"/>
    </xf>
    <xf numFmtId="2" fontId="4" fillId="0" borderId="1" xfId="0" applyNumberFormat="1" applyFont="1" applyFill="1" applyBorder="1" applyAlignment="1">
      <alignment horizontal="center" wrapText="1"/>
    </xf>
    <xf numFmtId="0" fontId="3" fillId="0" borderId="1" xfId="0" applyNumberFormat="1" applyFont="1" applyFill="1" applyBorder="1" applyAlignment="1">
      <alignment horizontal="left" wrapText="1"/>
    </xf>
    <xf numFmtId="0" fontId="3" fillId="0" borderId="1" xfId="0" applyNumberFormat="1" applyFont="1" applyFill="1" applyBorder="1" applyAlignment="1">
      <alignment horizontal="center"/>
    </xf>
    <xf numFmtId="0" fontId="3" fillId="0" borderId="1" xfId="0" applyNumberFormat="1" applyFont="1" applyFill="1" applyBorder="1" applyAlignment="1">
      <alignment horizontal="left"/>
    </xf>
    <xf numFmtId="0" fontId="3" fillId="0" borderId="6" xfId="0" applyNumberFormat="1" applyFont="1" applyFill="1" applyBorder="1" applyAlignment="1">
      <alignment horizontal="center" wrapText="1"/>
    </xf>
    <xf numFmtId="0" fontId="3" fillId="0" borderId="6" xfId="0" applyNumberFormat="1" applyFont="1" applyFill="1" applyBorder="1" applyAlignment="1">
      <alignment horizontal="left" wrapText="1"/>
    </xf>
    <xf numFmtId="0" fontId="3" fillId="0" borderId="1" xfId="0" applyNumberFormat="1" applyFont="1" applyFill="1" applyBorder="1" applyAlignment="1">
      <alignment horizontal="left" vertical="justify"/>
    </xf>
    <xf numFmtId="0" fontId="4" fillId="0" borderId="1" xfId="0" applyNumberFormat="1" applyFont="1" applyFill="1" applyBorder="1" applyAlignment="1">
      <alignment horizontal="center"/>
    </xf>
    <xf numFmtId="0" fontId="4" fillId="0" borderId="1" xfId="0" applyNumberFormat="1" applyFont="1" applyFill="1" applyBorder="1"/>
    <xf numFmtId="2" fontId="3" fillId="0" borderId="0" xfId="0" applyNumberFormat="1" applyFont="1" applyFill="1" applyBorder="1" applyAlignment="1">
      <alignment horizontal="center" wrapText="1"/>
    </xf>
    <xf numFmtId="2" fontId="3" fillId="0" borderId="0" xfId="0" applyNumberFormat="1" applyFont="1" applyFill="1" applyBorder="1" applyAlignment="1">
      <alignment horizontal="center"/>
    </xf>
    <xf numFmtId="0" fontId="6" fillId="0" borderId="0" xfId="0" applyNumberFormat="1" applyFont="1" applyFill="1" applyBorder="1"/>
    <xf numFmtId="0" fontId="4" fillId="0" borderId="0" xfId="0" applyNumberFormat="1" applyFont="1" applyFill="1" applyBorder="1"/>
    <xf numFmtId="2" fontId="4" fillId="0" borderId="0" xfId="0" applyNumberFormat="1" applyFont="1" applyFill="1" applyBorder="1" applyAlignment="1">
      <alignment horizontal="center"/>
    </xf>
    <xf numFmtId="2" fontId="4" fillId="0" borderId="0" xfId="0" applyNumberFormat="1" applyFont="1" applyFill="1" applyBorder="1" applyAlignment="1">
      <alignment horizontal="center" wrapText="1"/>
    </xf>
    <xf numFmtId="0" fontId="4" fillId="0" borderId="0" xfId="0" applyNumberFormat="1" applyFont="1" applyFill="1" applyBorder="1" applyAlignment="1">
      <alignment horizontal="center" wrapText="1"/>
    </xf>
    <xf numFmtId="0" fontId="4" fillId="0" borderId="0" xfId="0" applyNumberFormat="1" applyFont="1" applyFill="1" applyBorder="1" applyAlignment="1">
      <alignment wrapText="1"/>
    </xf>
    <xf numFmtId="0" fontId="4" fillId="0" borderId="1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wrapText="1"/>
    </xf>
    <xf numFmtId="0" fontId="3" fillId="0" borderId="0" xfId="0" applyNumberFormat="1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center"/>
    </xf>
    <xf numFmtId="0" fontId="3" fillId="0" borderId="0" xfId="0" applyNumberFormat="1" applyFont="1" applyFill="1" applyBorder="1" applyAlignment="1"/>
    <xf numFmtId="0" fontId="2" fillId="0" borderId="0" xfId="0" applyNumberFormat="1" applyFont="1" applyFill="1" applyBorder="1"/>
    <xf numFmtId="0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4" fillId="0" borderId="0" xfId="0" applyNumberFormat="1" applyFont="1" applyFill="1" applyBorder="1" applyAlignment="1">
      <alignment horizontal="center" wrapText="1"/>
    </xf>
    <xf numFmtId="0" fontId="7" fillId="0" borderId="6" xfId="0" applyNumberFormat="1" applyFont="1" applyFill="1" applyBorder="1" applyAlignment="1">
      <alignment horizontal="center" vertical="center" wrapText="1"/>
    </xf>
    <xf numFmtId="0" fontId="7" fillId="0" borderId="3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wrapText="1"/>
    </xf>
    <xf numFmtId="0" fontId="8" fillId="0" borderId="6" xfId="0" applyNumberFormat="1" applyFont="1" applyFill="1" applyBorder="1" applyAlignment="1">
      <alignment horizontal="center" vertical="center" wrapText="1"/>
    </xf>
    <xf numFmtId="0" fontId="8" fillId="0" borderId="3" xfId="0" applyNumberFormat="1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</cellXfs>
  <cellStyles count="2">
    <cellStyle name="Įprastas" xfId="0" builtinId="0"/>
    <cellStyle name="Įprastas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Brogiene/Desktop/etatai202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derinamumo ataskaita"/>
      <sheetName val="ŠVIETIMAS"/>
      <sheetName val="sprendimas"/>
      <sheetName val="2021-12"/>
      <sheetName val="2021-12-27"/>
      <sheetName val="2022-03"/>
      <sheetName val="2022-03-24"/>
      <sheetName val="2022-04"/>
      <sheetName val="2022-04-28"/>
      <sheetName val="2022-06-23"/>
      <sheetName val="2022-06"/>
      <sheetName val="2022-07-28"/>
      <sheetName val="2022-07"/>
      <sheetName val="2022-09-22"/>
      <sheetName val="2022-09"/>
      <sheetName val="2022-10"/>
      <sheetName val="2022-10-27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>
        <row r="9">
          <cell r="C9">
            <v>1</v>
          </cell>
          <cell r="D9">
            <v>2</v>
          </cell>
          <cell r="E9">
            <v>0</v>
          </cell>
          <cell r="F9">
            <v>0</v>
          </cell>
          <cell r="G9">
            <v>0</v>
          </cell>
          <cell r="H9">
            <v>2.25</v>
          </cell>
          <cell r="I9">
            <v>3.75</v>
          </cell>
          <cell r="J9">
            <v>0</v>
          </cell>
          <cell r="K9">
            <v>0</v>
          </cell>
          <cell r="L9">
            <v>2</v>
          </cell>
          <cell r="M9">
            <v>1</v>
          </cell>
          <cell r="N9">
            <v>0.5</v>
          </cell>
          <cell r="O9">
            <v>0</v>
          </cell>
          <cell r="P9">
            <v>0</v>
          </cell>
          <cell r="Q9">
            <v>0</v>
          </cell>
          <cell r="R9">
            <v>0</v>
          </cell>
          <cell r="S9">
            <v>0</v>
          </cell>
          <cell r="T9">
            <v>0</v>
          </cell>
          <cell r="U9">
            <v>0</v>
          </cell>
          <cell r="V9">
            <v>0</v>
          </cell>
          <cell r="W9">
            <v>32.68</v>
          </cell>
          <cell r="Y9">
            <v>1.5</v>
          </cell>
          <cell r="Z9">
            <v>8.5</v>
          </cell>
          <cell r="AA9">
            <v>0</v>
          </cell>
        </row>
        <row r="11">
          <cell r="C11">
            <v>1</v>
          </cell>
          <cell r="D11">
            <v>0.75</v>
          </cell>
          <cell r="E11">
            <v>0</v>
          </cell>
          <cell r="F11">
            <v>0</v>
          </cell>
          <cell r="G11">
            <v>0</v>
          </cell>
          <cell r="H11">
            <v>0.5</v>
          </cell>
          <cell r="I11">
            <v>0.5</v>
          </cell>
          <cell r="J11">
            <v>0</v>
          </cell>
          <cell r="K11">
            <v>0</v>
          </cell>
          <cell r="L11">
            <v>1</v>
          </cell>
          <cell r="M11">
            <v>0.5</v>
          </cell>
          <cell r="N11">
            <v>0.5</v>
          </cell>
          <cell r="O11">
            <v>0</v>
          </cell>
          <cell r="P11">
            <v>0</v>
          </cell>
          <cell r="Q11">
            <v>0</v>
          </cell>
          <cell r="R11">
            <v>0</v>
          </cell>
          <cell r="S11">
            <v>0</v>
          </cell>
          <cell r="T11">
            <v>0</v>
          </cell>
          <cell r="U11">
            <v>0</v>
          </cell>
          <cell r="V11">
            <v>0</v>
          </cell>
          <cell r="W11">
            <v>13.77</v>
          </cell>
          <cell r="Y11">
            <v>0.75</v>
          </cell>
          <cell r="Z11">
            <v>1</v>
          </cell>
          <cell r="AA11">
            <v>0</v>
          </cell>
        </row>
        <row r="13">
          <cell r="C13">
            <v>1</v>
          </cell>
          <cell r="D13">
            <v>2</v>
          </cell>
          <cell r="E13">
            <v>0</v>
          </cell>
          <cell r="F13">
            <v>0</v>
          </cell>
          <cell r="G13">
            <v>0</v>
          </cell>
          <cell r="H13">
            <v>1.5</v>
          </cell>
          <cell r="I13">
            <v>2.5</v>
          </cell>
          <cell r="J13">
            <v>0</v>
          </cell>
          <cell r="K13">
            <v>0</v>
          </cell>
          <cell r="L13">
            <v>2</v>
          </cell>
          <cell r="M13">
            <v>1.25</v>
          </cell>
          <cell r="N13">
            <v>1</v>
          </cell>
          <cell r="O13">
            <v>0</v>
          </cell>
          <cell r="P13">
            <v>0</v>
          </cell>
          <cell r="Q13">
            <v>0</v>
          </cell>
          <cell r="R13">
            <v>0</v>
          </cell>
          <cell r="S13">
            <v>0</v>
          </cell>
          <cell r="T13">
            <v>0</v>
          </cell>
          <cell r="U13">
            <v>0</v>
          </cell>
          <cell r="V13">
            <v>0</v>
          </cell>
          <cell r="W13">
            <v>57.05</v>
          </cell>
          <cell r="Y13">
            <v>1.5</v>
          </cell>
          <cell r="Z13">
            <v>3</v>
          </cell>
          <cell r="AA13">
            <v>0.25</v>
          </cell>
        </row>
        <row r="15">
          <cell r="C15">
            <v>1</v>
          </cell>
          <cell r="D15">
            <v>1</v>
          </cell>
          <cell r="E15">
            <v>0</v>
          </cell>
          <cell r="F15">
            <v>0</v>
          </cell>
          <cell r="G15">
            <v>0</v>
          </cell>
          <cell r="H15">
            <v>0.75</v>
          </cell>
          <cell r="I15">
            <v>1.25</v>
          </cell>
          <cell r="J15">
            <v>0</v>
          </cell>
          <cell r="K15">
            <v>0</v>
          </cell>
          <cell r="L15">
            <v>1</v>
          </cell>
          <cell r="M15">
            <v>0.5</v>
          </cell>
          <cell r="N15">
            <v>0.5</v>
          </cell>
          <cell r="O15">
            <v>1.65</v>
          </cell>
          <cell r="P15">
            <v>3.5</v>
          </cell>
          <cell r="Q15">
            <v>0</v>
          </cell>
          <cell r="R15">
            <v>0.5</v>
          </cell>
          <cell r="S15">
            <v>0.3</v>
          </cell>
          <cell r="T15">
            <v>0</v>
          </cell>
          <cell r="U15">
            <v>0</v>
          </cell>
          <cell r="V15">
            <v>0</v>
          </cell>
          <cell r="W15">
            <v>23.06</v>
          </cell>
          <cell r="Y15">
            <v>0.75</v>
          </cell>
          <cell r="Z15">
            <v>4.9000000000000004</v>
          </cell>
          <cell r="AA15">
            <v>0</v>
          </cell>
        </row>
        <row r="17">
          <cell r="C17">
            <v>1</v>
          </cell>
          <cell r="D17">
            <v>1</v>
          </cell>
          <cell r="E17">
            <v>0</v>
          </cell>
          <cell r="F17">
            <v>0</v>
          </cell>
          <cell r="G17">
            <v>0</v>
          </cell>
          <cell r="H17">
            <v>1.25</v>
          </cell>
          <cell r="I17">
            <v>1.5</v>
          </cell>
          <cell r="J17">
            <v>0</v>
          </cell>
          <cell r="K17">
            <v>0</v>
          </cell>
          <cell r="L17">
            <v>1</v>
          </cell>
          <cell r="M17">
            <v>0.5</v>
          </cell>
          <cell r="N17">
            <v>0.5</v>
          </cell>
          <cell r="O17">
            <v>1.65</v>
          </cell>
          <cell r="P17">
            <v>3.5</v>
          </cell>
          <cell r="Q17">
            <v>0</v>
          </cell>
          <cell r="R17">
            <v>0</v>
          </cell>
          <cell r="S17">
            <v>0.3</v>
          </cell>
          <cell r="T17">
            <v>0</v>
          </cell>
          <cell r="U17">
            <v>0</v>
          </cell>
          <cell r="V17">
            <v>0</v>
          </cell>
          <cell r="W17">
            <v>22.24</v>
          </cell>
          <cell r="Y17">
            <v>0.75</v>
          </cell>
          <cell r="Z17">
            <v>3</v>
          </cell>
          <cell r="AA17">
            <v>0</v>
          </cell>
        </row>
        <row r="19">
          <cell r="C19">
            <v>1</v>
          </cell>
          <cell r="D19">
            <v>0.85</v>
          </cell>
          <cell r="E19">
            <v>0.5</v>
          </cell>
          <cell r="F19">
            <v>0</v>
          </cell>
          <cell r="G19">
            <v>0</v>
          </cell>
          <cell r="H19">
            <v>1.5</v>
          </cell>
          <cell r="I19">
            <v>1</v>
          </cell>
          <cell r="J19">
            <v>0</v>
          </cell>
          <cell r="K19">
            <v>0</v>
          </cell>
          <cell r="L19">
            <v>1</v>
          </cell>
          <cell r="M19">
            <v>0.5</v>
          </cell>
          <cell r="N19">
            <v>0.5</v>
          </cell>
          <cell r="O19">
            <v>1.65</v>
          </cell>
          <cell r="P19">
            <v>3.3</v>
          </cell>
          <cell r="Q19">
            <v>0</v>
          </cell>
          <cell r="R19">
            <v>0</v>
          </cell>
          <cell r="S19">
            <v>0.3</v>
          </cell>
          <cell r="T19">
            <v>0</v>
          </cell>
          <cell r="U19">
            <v>1</v>
          </cell>
          <cell r="V19">
            <v>2</v>
          </cell>
          <cell r="W19">
            <v>22.19</v>
          </cell>
          <cell r="Y19">
            <v>0.75</v>
          </cell>
          <cell r="Z19">
            <v>3</v>
          </cell>
          <cell r="AA19">
            <v>0</v>
          </cell>
        </row>
        <row r="21">
          <cell r="C21">
            <v>1</v>
          </cell>
          <cell r="D21">
            <v>2</v>
          </cell>
          <cell r="E21">
            <v>0.5</v>
          </cell>
          <cell r="F21">
            <v>0</v>
          </cell>
          <cell r="G21">
            <v>0</v>
          </cell>
          <cell r="H21">
            <v>0.5</v>
          </cell>
          <cell r="I21">
            <v>1</v>
          </cell>
          <cell r="J21">
            <v>0</v>
          </cell>
          <cell r="K21">
            <v>0</v>
          </cell>
          <cell r="L21">
            <v>2</v>
          </cell>
          <cell r="M21">
            <v>0.75</v>
          </cell>
          <cell r="N21">
            <v>0.5</v>
          </cell>
          <cell r="O21">
            <v>2.27</v>
          </cell>
          <cell r="P21">
            <v>4.95</v>
          </cell>
          <cell r="Q21">
            <v>0</v>
          </cell>
          <cell r="R21">
            <v>0.5</v>
          </cell>
          <cell r="S21">
            <v>0.5</v>
          </cell>
          <cell r="T21">
            <v>0</v>
          </cell>
          <cell r="U21">
            <v>0</v>
          </cell>
          <cell r="V21">
            <v>0</v>
          </cell>
          <cell r="W21">
            <v>30.68</v>
          </cell>
          <cell r="Y21">
            <v>0.95</v>
          </cell>
          <cell r="Z21">
            <v>5.75</v>
          </cell>
          <cell r="AA21">
            <v>0</v>
          </cell>
        </row>
        <row r="23">
          <cell r="C23">
            <v>1</v>
          </cell>
          <cell r="D23">
            <v>2</v>
          </cell>
          <cell r="E23">
            <v>0</v>
          </cell>
          <cell r="F23">
            <v>0</v>
          </cell>
          <cell r="G23">
            <v>0</v>
          </cell>
          <cell r="H23">
            <v>1.75</v>
          </cell>
          <cell r="I23">
            <v>2.25</v>
          </cell>
          <cell r="J23">
            <v>0</v>
          </cell>
          <cell r="K23">
            <v>0</v>
          </cell>
          <cell r="L23">
            <v>2</v>
          </cell>
          <cell r="M23">
            <v>1.25</v>
          </cell>
          <cell r="N23">
            <v>1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57.99</v>
          </cell>
          <cell r="Y23">
            <v>1.5</v>
          </cell>
          <cell r="Z23">
            <v>4.75</v>
          </cell>
          <cell r="AA23">
            <v>0.25</v>
          </cell>
        </row>
        <row r="25">
          <cell r="C25">
            <v>1</v>
          </cell>
          <cell r="D25">
            <v>2.25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1.25</v>
          </cell>
          <cell r="M25">
            <v>1.25</v>
          </cell>
          <cell r="N25">
            <v>1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>
            <v>1</v>
          </cell>
          <cell r="W25">
            <v>57.06</v>
          </cell>
          <cell r="Y25">
            <v>1.5</v>
          </cell>
          <cell r="Z25">
            <v>0</v>
          </cell>
          <cell r="AA25">
            <v>0.25</v>
          </cell>
        </row>
        <row r="27">
          <cell r="C27">
            <v>1</v>
          </cell>
          <cell r="D27">
            <v>0</v>
          </cell>
          <cell r="E27">
            <v>0</v>
          </cell>
          <cell r="F27">
            <v>0.5</v>
          </cell>
          <cell r="G27">
            <v>1</v>
          </cell>
          <cell r="H27">
            <v>2.75</v>
          </cell>
          <cell r="I27">
            <v>1</v>
          </cell>
          <cell r="J27">
            <v>0</v>
          </cell>
          <cell r="K27">
            <v>0</v>
          </cell>
          <cell r="L27">
            <v>1</v>
          </cell>
          <cell r="M27">
            <v>1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8.4</v>
          </cell>
          <cell r="W27">
            <v>24.67</v>
          </cell>
          <cell r="Y27">
            <v>0.25</v>
          </cell>
          <cell r="Z27">
            <v>8</v>
          </cell>
          <cell r="AA27">
            <v>0</v>
          </cell>
        </row>
        <row r="29">
          <cell r="C29">
            <v>1</v>
          </cell>
          <cell r="D29">
            <v>0.75</v>
          </cell>
          <cell r="E29">
            <v>0</v>
          </cell>
          <cell r="F29">
            <v>0</v>
          </cell>
          <cell r="G29">
            <v>0</v>
          </cell>
          <cell r="H29">
            <v>3</v>
          </cell>
          <cell r="I29">
            <v>2</v>
          </cell>
          <cell r="J29">
            <v>2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O29">
            <v>3.3</v>
          </cell>
          <cell r="P29">
            <v>17.5</v>
          </cell>
          <cell r="Q29">
            <v>0</v>
          </cell>
          <cell r="R29">
            <v>0</v>
          </cell>
          <cell r="S29">
            <v>1</v>
          </cell>
          <cell r="T29">
            <v>0</v>
          </cell>
          <cell r="U29">
            <v>0</v>
          </cell>
          <cell r="V29">
            <v>0</v>
          </cell>
          <cell r="W29">
            <v>0</v>
          </cell>
          <cell r="Y29">
            <v>0</v>
          </cell>
          <cell r="Z29">
            <v>5</v>
          </cell>
          <cell r="AA29">
            <v>0</v>
          </cell>
        </row>
        <row r="31">
          <cell r="C31">
            <v>1</v>
          </cell>
          <cell r="D31">
            <v>0.75</v>
          </cell>
          <cell r="E31">
            <v>0.75</v>
          </cell>
          <cell r="F31">
            <v>0</v>
          </cell>
          <cell r="G31">
            <v>0</v>
          </cell>
          <cell r="H31">
            <v>3.25</v>
          </cell>
          <cell r="I31">
            <v>1.25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6.6</v>
          </cell>
          <cell r="P31">
            <v>21.85</v>
          </cell>
          <cell r="Q31">
            <v>1</v>
          </cell>
          <cell r="R31">
            <v>0</v>
          </cell>
          <cell r="S31">
            <v>1.5</v>
          </cell>
          <cell r="T31">
            <v>0</v>
          </cell>
          <cell r="U31">
            <v>0</v>
          </cell>
          <cell r="V31">
            <v>0</v>
          </cell>
          <cell r="W31">
            <v>0</v>
          </cell>
          <cell r="Y31">
            <v>0</v>
          </cell>
          <cell r="Z31">
            <v>7</v>
          </cell>
          <cell r="AA31">
            <v>0</v>
          </cell>
        </row>
        <row r="33">
          <cell r="C33">
            <v>1</v>
          </cell>
          <cell r="D33">
            <v>0.75</v>
          </cell>
          <cell r="E33">
            <v>0</v>
          </cell>
          <cell r="F33">
            <v>0</v>
          </cell>
          <cell r="G33">
            <v>0</v>
          </cell>
          <cell r="H33">
            <v>1.5</v>
          </cell>
          <cell r="I33">
            <v>0.75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  <cell r="O33">
            <v>3.3</v>
          </cell>
          <cell r="P33">
            <v>16.7</v>
          </cell>
          <cell r="Q33">
            <v>0</v>
          </cell>
          <cell r="R33">
            <v>0</v>
          </cell>
          <cell r="S33">
            <v>1</v>
          </cell>
          <cell r="T33">
            <v>0</v>
          </cell>
          <cell r="U33">
            <v>0</v>
          </cell>
          <cell r="V33">
            <v>0</v>
          </cell>
          <cell r="W33">
            <v>0</v>
          </cell>
          <cell r="Y33">
            <v>0</v>
          </cell>
          <cell r="Z33">
            <v>4</v>
          </cell>
          <cell r="AA33">
            <v>0</v>
          </cell>
        </row>
        <row r="35">
          <cell r="C35">
            <v>1</v>
          </cell>
          <cell r="D35">
            <v>0.75</v>
          </cell>
          <cell r="E35">
            <v>0</v>
          </cell>
          <cell r="F35">
            <v>0</v>
          </cell>
          <cell r="G35">
            <v>0</v>
          </cell>
          <cell r="H35">
            <v>1.5</v>
          </cell>
          <cell r="I35">
            <v>0.5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  <cell r="O35">
            <v>3.3</v>
          </cell>
          <cell r="P35">
            <v>16.7</v>
          </cell>
          <cell r="Q35">
            <v>0</v>
          </cell>
          <cell r="R35">
            <v>0</v>
          </cell>
          <cell r="S35">
            <v>1</v>
          </cell>
          <cell r="T35">
            <v>0</v>
          </cell>
          <cell r="U35">
            <v>0</v>
          </cell>
          <cell r="V35">
            <v>0</v>
          </cell>
          <cell r="W35">
            <v>0</v>
          </cell>
          <cell r="Y35">
            <v>0</v>
          </cell>
          <cell r="Z35">
            <v>1.6</v>
          </cell>
          <cell r="AA35">
            <v>0</v>
          </cell>
        </row>
        <row r="37">
          <cell r="C37">
            <v>1</v>
          </cell>
          <cell r="D37">
            <v>0.75</v>
          </cell>
          <cell r="E37">
            <v>0</v>
          </cell>
          <cell r="F37">
            <v>0</v>
          </cell>
          <cell r="G37">
            <v>0</v>
          </cell>
          <cell r="H37">
            <v>1.5</v>
          </cell>
          <cell r="I37">
            <v>0.75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  <cell r="N37">
            <v>0</v>
          </cell>
          <cell r="O37">
            <v>3.3</v>
          </cell>
          <cell r="P37">
            <v>18.350000000000001</v>
          </cell>
          <cell r="Q37">
            <v>0</v>
          </cell>
          <cell r="R37">
            <v>0</v>
          </cell>
          <cell r="S37">
            <v>1.2</v>
          </cell>
          <cell r="T37">
            <v>0</v>
          </cell>
          <cell r="U37">
            <v>0</v>
          </cell>
          <cell r="V37">
            <v>0</v>
          </cell>
          <cell r="W37">
            <v>0</v>
          </cell>
          <cell r="Y37">
            <v>0</v>
          </cell>
          <cell r="Z37">
            <v>1.5</v>
          </cell>
          <cell r="AA37">
            <v>0</v>
          </cell>
        </row>
        <row r="39">
          <cell r="C39">
            <v>1</v>
          </cell>
          <cell r="D39">
            <v>0.5</v>
          </cell>
          <cell r="E39">
            <v>0.25</v>
          </cell>
          <cell r="F39">
            <v>0</v>
          </cell>
          <cell r="G39">
            <v>0</v>
          </cell>
          <cell r="H39">
            <v>1.5</v>
          </cell>
          <cell r="I39">
            <v>0.25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O39">
            <v>3.3</v>
          </cell>
          <cell r="P39">
            <v>10.1</v>
          </cell>
          <cell r="Q39">
            <v>0</v>
          </cell>
          <cell r="R39">
            <v>0</v>
          </cell>
          <cell r="S39">
            <v>0.95</v>
          </cell>
          <cell r="T39">
            <v>0</v>
          </cell>
          <cell r="U39">
            <v>0</v>
          </cell>
          <cell r="V39">
            <v>0</v>
          </cell>
          <cell r="W39">
            <v>0</v>
          </cell>
          <cell r="Y39">
            <v>0</v>
          </cell>
          <cell r="Z39">
            <v>1</v>
          </cell>
          <cell r="AA39">
            <v>0</v>
          </cell>
        </row>
        <row r="41">
          <cell r="C41">
            <v>1</v>
          </cell>
          <cell r="D41">
            <v>1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  <cell r="N41">
            <v>0</v>
          </cell>
          <cell r="O41">
            <v>0</v>
          </cell>
          <cell r="P41">
            <v>0</v>
          </cell>
          <cell r="Q41">
            <v>0</v>
          </cell>
          <cell r="R41">
            <v>0</v>
          </cell>
          <cell r="S41">
            <v>0</v>
          </cell>
          <cell r="T41">
            <v>8.5</v>
          </cell>
          <cell r="U41">
            <v>0</v>
          </cell>
          <cell r="V41">
            <v>0</v>
          </cell>
          <cell r="W41">
            <v>41</v>
          </cell>
          <cell r="Y41">
            <v>0</v>
          </cell>
          <cell r="Z41">
            <v>0</v>
          </cell>
          <cell r="AA41">
            <v>0</v>
          </cell>
        </row>
        <row r="43">
          <cell r="C43">
            <v>1</v>
          </cell>
          <cell r="D43">
            <v>0.5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  <cell r="I43">
            <v>0</v>
          </cell>
          <cell r="J43">
            <v>0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  <cell r="O43">
            <v>0</v>
          </cell>
          <cell r="P43">
            <v>0</v>
          </cell>
          <cell r="Q43">
            <v>0</v>
          </cell>
          <cell r="R43">
            <v>0</v>
          </cell>
          <cell r="S43">
            <v>0</v>
          </cell>
          <cell r="T43">
            <v>1.2</v>
          </cell>
          <cell r="U43">
            <v>0</v>
          </cell>
          <cell r="V43">
            <v>0</v>
          </cell>
          <cell r="W43">
            <v>14.82</v>
          </cell>
          <cell r="Y43">
            <v>0</v>
          </cell>
          <cell r="Z43">
            <v>0</v>
          </cell>
          <cell r="AA43">
            <v>0</v>
          </cell>
        </row>
        <row r="45">
          <cell r="C45">
            <v>18</v>
          </cell>
          <cell r="D45">
            <v>19.600000000000001</v>
          </cell>
          <cell r="E45">
            <v>2</v>
          </cell>
          <cell r="F45">
            <v>0.5</v>
          </cell>
          <cell r="G45">
            <v>1</v>
          </cell>
          <cell r="H45">
            <v>25</v>
          </cell>
          <cell r="I45">
            <v>20.25</v>
          </cell>
          <cell r="J45">
            <v>2</v>
          </cell>
          <cell r="K45">
            <v>0</v>
          </cell>
          <cell r="L45">
            <v>14.25</v>
          </cell>
          <cell r="M45">
            <v>8.5</v>
          </cell>
          <cell r="N45">
            <v>6</v>
          </cell>
          <cell r="O45">
            <v>30.32</v>
          </cell>
          <cell r="P45">
            <v>116.44999999999999</v>
          </cell>
          <cell r="Q45">
            <v>1</v>
          </cell>
          <cell r="R45">
            <v>1</v>
          </cell>
          <cell r="S45">
            <v>8.0500000000000007</v>
          </cell>
          <cell r="T45">
            <v>9.6999999999999993</v>
          </cell>
          <cell r="U45">
            <v>1</v>
          </cell>
          <cell r="V45">
            <v>11.4</v>
          </cell>
          <cell r="W45">
            <v>397.21000000000004</v>
          </cell>
          <cell r="Y45">
            <v>10.199999999999999</v>
          </cell>
          <cell r="Z45">
            <v>62</v>
          </cell>
          <cell r="AA45">
            <v>0.75</v>
          </cell>
        </row>
        <row r="64">
          <cell r="N64">
            <v>18.05</v>
          </cell>
        </row>
      </sheetData>
      <sheetData sheetId="16"/>
    </sheetDataSet>
  </externalBook>
</externalLink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8"/>
  <sheetViews>
    <sheetView tabSelected="1" workbookViewId="0">
      <selection activeCell="T19" sqref="T19"/>
    </sheetView>
  </sheetViews>
  <sheetFormatPr defaultRowHeight="15" x14ac:dyDescent="0.25"/>
  <cols>
    <col min="1" max="1" width="5.7109375" style="4" customWidth="1"/>
    <col min="2" max="2" width="45.140625" style="5" customWidth="1"/>
    <col min="3" max="3" width="13" style="5" customWidth="1"/>
    <col min="4" max="4" width="14.5703125" style="1" customWidth="1"/>
    <col min="5" max="5" width="11" style="1" customWidth="1"/>
    <col min="6" max="6" width="9.140625" style="1"/>
    <col min="7" max="7" width="13.42578125" style="1" customWidth="1"/>
    <col min="8" max="8" width="11.5703125" style="1" customWidth="1"/>
    <col min="9" max="9" width="11.42578125" style="1" customWidth="1"/>
    <col min="10" max="10" width="9.140625" style="1"/>
    <col min="11" max="11" width="9.140625" style="2"/>
    <col min="12" max="12" width="9.140625" style="3"/>
  </cols>
  <sheetData>
    <row r="1" spans="1:12" x14ac:dyDescent="0.25">
      <c r="I1" s="1" t="s">
        <v>12</v>
      </c>
    </row>
    <row r="2" spans="1:12" x14ac:dyDescent="0.25">
      <c r="I2" s="1" t="s">
        <v>41</v>
      </c>
    </row>
    <row r="3" spans="1:12" x14ac:dyDescent="0.25">
      <c r="I3" s="1" t="s">
        <v>13</v>
      </c>
    </row>
    <row r="4" spans="1:12" x14ac:dyDescent="0.25">
      <c r="I4" s="1" t="s">
        <v>14</v>
      </c>
    </row>
    <row r="6" spans="1:12" x14ac:dyDescent="0.25">
      <c r="A6" s="40" t="s">
        <v>15</v>
      </c>
      <c r="B6" s="40"/>
      <c r="C6" s="40"/>
      <c r="D6" s="40"/>
      <c r="E6" s="40"/>
      <c r="F6" s="40"/>
      <c r="G6" s="40"/>
      <c r="H6" s="40"/>
      <c r="I6" s="40"/>
      <c r="J6" s="40"/>
      <c r="K6" s="40"/>
    </row>
    <row r="7" spans="1:12" x14ac:dyDescent="0.25">
      <c r="A7" s="40"/>
      <c r="B7" s="40"/>
      <c r="C7" s="40"/>
      <c r="D7" s="40"/>
      <c r="E7" s="40"/>
      <c r="F7" s="40"/>
      <c r="G7" s="40"/>
      <c r="H7" s="40"/>
      <c r="I7" s="40"/>
      <c r="J7" s="40"/>
      <c r="K7" s="40"/>
    </row>
    <row r="8" spans="1:12" ht="3.75" customHeight="1" x14ac:dyDescent="0.25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</row>
    <row r="9" spans="1:12" x14ac:dyDescent="0.25">
      <c r="I9" s="6"/>
    </row>
    <row r="10" spans="1:12" ht="29.25" customHeight="1" x14ac:dyDescent="0.25">
      <c r="A10" s="41" t="s">
        <v>0</v>
      </c>
      <c r="B10" s="41" t="s">
        <v>1</v>
      </c>
      <c r="C10" s="43" t="s">
        <v>16</v>
      </c>
      <c r="D10" s="43"/>
      <c r="E10" s="43"/>
      <c r="F10" s="43"/>
      <c r="G10" s="38" t="s">
        <v>10</v>
      </c>
      <c r="H10" s="44" t="s">
        <v>17</v>
      </c>
      <c r="I10" s="45"/>
      <c r="J10" s="46"/>
      <c r="K10" s="38" t="s">
        <v>11</v>
      </c>
      <c r="L10" s="38" t="s">
        <v>18</v>
      </c>
    </row>
    <row r="11" spans="1:12" ht="63.75" x14ac:dyDescent="0.25">
      <c r="A11" s="42"/>
      <c r="B11" s="42"/>
      <c r="C11" s="36" t="s">
        <v>19</v>
      </c>
      <c r="D11" s="37" t="s">
        <v>20</v>
      </c>
      <c r="E11" s="37" t="s">
        <v>2</v>
      </c>
      <c r="F11" s="37" t="s">
        <v>21</v>
      </c>
      <c r="G11" s="39"/>
      <c r="H11" s="37" t="s">
        <v>22</v>
      </c>
      <c r="I11" s="37" t="s">
        <v>23</v>
      </c>
      <c r="J11" s="37" t="s">
        <v>24</v>
      </c>
      <c r="K11" s="39"/>
      <c r="L11" s="39"/>
    </row>
    <row r="12" spans="1:12" x14ac:dyDescent="0.25">
      <c r="A12" s="7">
        <v>1</v>
      </c>
      <c r="B12" s="8" t="s">
        <v>25</v>
      </c>
      <c r="C12" s="9">
        <f>SUM('[1]2022-10'!C9:G9)</f>
        <v>3</v>
      </c>
      <c r="D12" s="10">
        <f>SUM('[1]2022-10'!H9:M9)</f>
        <v>9</v>
      </c>
      <c r="E12" s="11">
        <f>SUM('[1]2022-10'!N9)</f>
        <v>0.5</v>
      </c>
      <c r="F12" s="10">
        <f>SUM('[1]2022-10'!O9:W9)</f>
        <v>32.68</v>
      </c>
      <c r="G12" s="12">
        <f t="shared" ref="G12:G30" si="0">SUM(C12:F12)</f>
        <v>45.18</v>
      </c>
      <c r="H12" s="10">
        <f>SUM('[1]2022-10'!Y9)</f>
        <v>1.5</v>
      </c>
      <c r="I12" s="10">
        <f>SUM('[1]2022-10'!Z9)</f>
        <v>8.5</v>
      </c>
      <c r="J12" s="10">
        <f>SUM('[1]2022-10'!AA9)</f>
        <v>0</v>
      </c>
      <c r="K12" s="12">
        <f t="shared" ref="K12:K30" si="1">SUM(H12:J12)</f>
        <v>10</v>
      </c>
      <c r="L12" s="13">
        <f t="shared" ref="L12:L30" si="2">SUM(K12,G12)</f>
        <v>55.18</v>
      </c>
    </row>
    <row r="13" spans="1:12" x14ac:dyDescent="0.25">
      <c r="A13" s="7">
        <v>2</v>
      </c>
      <c r="B13" s="14" t="s">
        <v>43</v>
      </c>
      <c r="C13" s="9">
        <f>SUM('[1]2022-10'!C11:G11)</f>
        <v>1.75</v>
      </c>
      <c r="D13" s="10">
        <f>SUM('[1]2022-10'!H11:M11)</f>
        <v>2.5</v>
      </c>
      <c r="E13" s="11">
        <f>SUM('[1]2022-10'!N11)</f>
        <v>0.5</v>
      </c>
      <c r="F13" s="10">
        <f>SUM('[1]2022-10'!O11:W11)</f>
        <v>13.77</v>
      </c>
      <c r="G13" s="12">
        <f t="shared" si="0"/>
        <v>18.52</v>
      </c>
      <c r="H13" s="10">
        <f>SUM('[1]2022-10'!Y11)</f>
        <v>0.75</v>
      </c>
      <c r="I13" s="10">
        <f>SUM('[1]2022-10'!Z11)</f>
        <v>1</v>
      </c>
      <c r="J13" s="10">
        <f>SUM('[1]2022-10'!AA11)</f>
        <v>0</v>
      </c>
      <c r="K13" s="12">
        <f t="shared" si="1"/>
        <v>1.75</v>
      </c>
      <c r="L13" s="13">
        <f t="shared" si="2"/>
        <v>20.27</v>
      </c>
    </row>
    <row r="14" spans="1:12" x14ac:dyDescent="0.25">
      <c r="A14" s="7">
        <v>3</v>
      </c>
      <c r="B14" s="8" t="s">
        <v>44</v>
      </c>
      <c r="C14" s="9">
        <f>SUM('[1]2022-10'!C13:G13)</f>
        <v>3</v>
      </c>
      <c r="D14" s="10">
        <f>SUM('[1]2022-10'!H13:M13)</f>
        <v>7.25</v>
      </c>
      <c r="E14" s="11">
        <f>SUM('[1]2022-10'!N13)</f>
        <v>1</v>
      </c>
      <c r="F14" s="10">
        <f>SUM('[1]2022-10'!O13:W13)</f>
        <v>57.05</v>
      </c>
      <c r="G14" s="12">
        <f t="shared" si="0"/>
        <v>68.3</v>
      </c>
      <c r="H14" s="10">
        <f>SUM('[1]2022-10'!Y13)</f>
        <v>1.5</v>
      </c>
      <c r="I14" s="10">
        <f>SUM('[1]2022-10'!Z13)</f>
        <v>3</v>
      </c>
      <c r="J14" s="10">
        <f>SUM('[1]2022-10'!AA13)</f>
        <v>0.25</v>
      </c>
      <c r="K14" s="12">
        <f t="shared" si="1"/>
        <v>4.75</v>
      </c>
      <c r="L14" s="13">
        <f t="shared" si="2"/>
        <v>73.05</v>
      </c>
    </row>
    <row r="15" spans="1:12" x14ac:dyDescent="0.25">
      <c r="A15" s="15">
        <v>4</v>
      </c>
      <c r="B15" s="16" t="s">
        <v>3</v>
      </c>
      <c r="C15" s="9">
        <f>SUM('[1]2022-10'!C15:G15)</f>
        <v>2</v>
      </c>
      <c r="D15" s="10">
        <f>SUM('[1]2022-10'!H15:M15)</f>
        <v>3.5</v>
      </c>
      <c r="E15" s="11">
        <f>SUM('[1]2022-10'!N15)</f>
        <v>0.5</v>
      </c>
      <c r="F15" s="10">
        <f>SUM('[1]2022-10'!O15:W15)</f>
        <v>29.009999999999998</v>
      </c>
      <c r="G15" s="12">
        <f t="shared" si="0"/>
        <v>35.01</v>
      </c>
      <c r="H15" s="10">
        <f>SUM('[1]2022-10'!Y15)</f>
        <v>0.75</v>
      </c>
      <c r="I15" s="10">
        <f>SUM('[1]2022-10'!Z15)</f>
        <v>4.9000000000000004</v>
      </c>
      <c r="J15" s="10">
        <f>SUM('[1]2022-10'!AA15)</f>
        <v>0</v>
      </c>
      <c r="K15" s="12">
        <f t="shared" si="1"/>
        <v>5.65</v>
      </c>
      <c r="L15" s="13">
        <f t="shared" si="2"/>
        <v>40.659999999999997</v>
      </c>
    </row>
    <row r="16" spans="1:12" ht="30" x14ac:dyDescent="0.25">
      <c r="A16" s="7">
        <v>5</v>
      </c>
      <c r="B16" s="8" t="s">
        <v>26</v>
      </c>
      <c r="C16" s="9">
        <f>SUM('[1]2022-10'!C17:G17)</f>
        <v>2</v>
      </c>
      <c r="D16" s="10">
        <f>SUM('[1]2022-10'!H17:M17)</f>
        <v>4.25</v>
      </c>
      <c r="E16" s="11">
        <f>SUM('[1]2022-10'!N17)</f>
        <v>0.5</v>
      </c>
      <c r="F16" s="10">
        <f>SUM('[1]2022-10'!O17:W17)</f>
        <v>27.689999999999998</v>
      </c>
      <c r="G16" s="12">
        <f t="shared" si="0"/>
        <v>34.44</v>
      </c>
      <c r="H16" s="10">
        <f>SUM('[1]2022-10'!Y17)</f>
        <v>0.75</v>
      </c>
      <c r="I16" s="10">
        <f>SUM('[1]2022-10'!Z17)</f>
        <v>3</v>
      </c>
      <c r="J16" s="10">
        <f>SUM('[1]2022-10'!AA17)</f>
        <v>0</v>
      </c>
      <c r="K16" s="12">
        <f t="shared" si="1"/>
        <v>3.75</v>
      </c>
      <c r="L16" s="13">
        <f t="shared" si="2"/>
        <v>38.19</v>
      </c>
    </row>
    <row r="17" spans="1:12" ht="30" x14ac:dyDescent="0.25">
      <c r="A17" s="17">
        <v>6</v>
      </c>
      <c r="B17" s="18" t="s">
        <v>27</v>
      </c>
      <c r="C17" s="9">
        <f>SUM('[1]2022-10'!C19:G19)</f>
        <v>2.35</v>
      </c>
      <c r="D17" s="10">
        <f>SUM('[1]2022-10'!H19:M19)</f>
        <v>4</v>
      </c>
      <c r="E17" s="11">
        <f>SUM('[1]2022-10'!N19)</f>
        <v>0.5</v>
      </c>
      <c r="F17" s="10">
        <f>SUM('[1]2022-10'!O19:W19)</f>
        <v>30.44</v>
      </c>
      <c r="G17" s="12">
        <f t="shared" si="0"/>
        <v>37.29</v>
      </c>
      <c r="H17" s="10">
        <f>SUM('[1]2022-10'!Y19)</f>
        <v>0.75</v>
      </c>
      <c r="I17" s="10">
        <f>SUM('[1]2022-10'!Z19)</f>
        <v>3</v>
      </c>
      <c r="J17" s="10">
        <f>SUM('[1]2022-10'!AA19)</f>
        <v>0</v>
      </c>
      <c r="K17" s="12">
        <f t="shared" si="1"/>
        <v>3.75</v>
      </c>
      <c r="L17" s="13">
        <f t="shared" si="2"/>
        <v>41.04</v>
      </c>
    </row>
    <row r="18" spans="1:12" x14ac:dyDescent="0.25">
      <c r="A18" s="7">
        <v>7</v>
      </c>
      <c r="B18" s="14" t="s">
        <v>4</v>
      </c>
      <c r="C18" s="9">
        <f>SUM('[1]2022-10'!C21:G21)</f>
        <v>3.5</v>
      </c>
      <c r="D18" s="10">
        <f>SUM('[1]2022-10'!H21:M21)</f>
        <v>4.25</v>
      </c>
      <c r="E18" s="11">
        <f>SUM('[1]2022-10'!N21)</f>
        <v>0.5</v>
      </c>
      <c r="F18" s="10">
        <f>SUM('[1]2022-10'!O21:W21)</f>
        <v>38.9</v>
      </c>
      <c r="G18" s="12">
        <f t="shared" si="0"/>
        <v>47.15</v>
      </c>
      <c r="H18" s="10">
        <f>SUM('[1]2022-10'!Y21)</f>
        <v>0.95</v>
      </c>
      <c r="I18" s="10">
        <f>SUM('[1]2022-10'!Z21)</f>
        <v>5.75</v>
      </c>
      <c r="J18" s="10">
        <f>SUM('[1]2022-10'!AA21)</f>
        <v>0</v>
      </c>
      <c r="K18" s="12">
        <f t="shared" si="1"/>
        <v>6.7</v>
      </c>
      <c r="L18" s="13">
        <f t="shared" si="2"/>
        <v>53.85</v>
      </c>
    </row>
    <row r="19" spans="1:12" x14ac:dyDescent="0.25">
      <c r="A19" s="7">
        <v>8</v>
      </c>
      <c r="B19" s="14" t="s">
        <v>5</v>
      </c>
      <c r="C19" s="9">
        <f>SUM('[1]2022-10'!C23:G23)</f>
        <v>3</v>
      </c>
      <c r="D19" s="10">
        <f>SUM('[1]2022-10'!H23:M23)</f>
        <v>7.25</v>
      </c>
      <c r="E19" s="11">
        <f>SUM('[1]2022-10'!N23)</f>
        <v>1</v>
      </c>
      <c r="F19" s="10">
        <f>SUM('[1]2022-10'!O23:W23)</f>
        <v>57.99</v>
      </c>
      <c r="G19" s="12">
        <f t="shared" si="0"/>
        <v>69.240000000000009</v>
      </c>
      <c r="H19" s="10">
        <f>SUM('[1]2022-10'!Y23)</f>
        <v>1.5</v>
      </c>
      <c r="I19" s="10">
        <f>SUM('[1]2022-10'!Z23)</f>
        <v>4.75</v>
      </c>
      <c r="J19" s="10">
        <f>SUM('[1]2022-10'!AA23)</f>
        <v>0.25</v>
      </c>
      <c r="K19" s="12">
        <f t="shared" si="1"/>
        <v>6.5</v>
      </c>
      <c r="L19" s="13">
        <f t="shared" si="2"/>
        <v>75.740000000000009</v>
      </c>
    </row>
    <row r="20" spans="1:12" x14ac:dyDescent="0.25">
      <c r="A20" s="7">
        <v>9</v>
      </c>
      <c r="B20" s="8" t="s">
        <v>45</v>
      </c>
      <c r="C20" s="9">
        <f>SUM('[1]2022-10'!C25:G25)</f>
        <v>3.25</v>
      </c>
      <c r="D20" s="10">
        <f>SUM('[1]2022-10'!H25:M25)</f>
        <v>2.5</v>
      </c>
      <c r="E20" s="11">
        <f>SUM('[1]2022-10'!N25)</f>
        <v>1</v>
      </c>
      <c r="F20" s="10">
        <f>SUM('[1]2022-10'!O25:W25)</f>
        <v>58.06</v>
      </c>
      <c r="G20" s="12">
        <f t="shared" si="0"/>
        <v>64.81</v>
      </c>
      <c r="H20" s="10">
        <f>SUM('[1]2022-10'!Y25)</f>
        <v>1.5</v>
      </c>
      <c r="I20" s="10">
        <f>SUM('[1]2022-10'!Z25)</f>
        <v>0</v>
      </c>
      <c r="J20" s="10">
        <f>SUM('[1]2022-10'!AA25)</f>
        <v>0.25</v>
      </c>
      <c r="K20" s="12">
        <f t="shared" si="1"/>
        <v>1.75</v>
      </c>
      <c r="L20" s="13">
        <f t="shared" si="2"/>
        <v>66.56</v>
      </c>
    </row>
    <row r="21" spans="1:12" x14ac:dyDescent="0.25">
      <c r="A21" s="7">
        <v>10</v>
      </c>
      <c r="B21" s="8" t="s">
        <v>6</v>
      </c>
      <c r="C21" s="9">
        <f>SUM('[1]2022-10'!C27:G27)</f>
        <v>2.5</v>
      </c>
      <c r="D21" s="10">
        <f>SUM('[1]2022-10'!H27:M27)</f>
        <v>5.75</v>
      </c>
      <c r="E21" s="11">
        <f>SUM('[1]2022-10'!N27)</f>
        <v>0</v>
      </c>
      <c r="F21" s="10">
        <f>SUM('[1]2022-10'!O27:W27)</f>
        <v>33.07</v>
      </c>
      <c r="G21" s="12">
        <f t="shared" si="0"/>
        <v>41.32</v>
      </c>
      <c r="H21" s="10">
        <f>SUM('[1]2022-10'!Y27)</f>
        <v>0.25</v>
      </c>
      <c r="I21" s="10">
        <f>SUM('[1]2022-10'!Z27)</f>
        <v>8</v>
      </c>
      <c r="J21" s="10">
        <f>SUM('[1]2022-10'!AA27)</f>
        <v>0</v>
      </c>
      <c r="K21" s="12">
        <f t="shared" si="1"/>
        <v>8.25</v>
      </c>
      <c r="L21" s="13">
        <f t="shared" si="2"/>
        <v>49.57</v>
      </c>
    </row>
    <row r="22" spans="1:12" x14ac:dyDescent="0.25">
      <c r="A22" s="7">
        <v>11</v>
      </c>
      <c r="B22" s="19" t="s">
        <v>28</v>
      </c>
      <c r="C22" s="9">
        <f>SUM('[1]2022-10'!C29:G29)</f>
        <v>1.75</v>
      </c>
      <c r="D22" s="10">
        <f>SUM('[1]2022-10'!H29:M29)</f>
        <v>7</v>
      </c>
      <c r="E22" s="11">
        <f>SUM('[1]2022-10'!N29)</f>
        <v>0</v>
      </c>
      <c r="F22" s="10">
        <f>SUM('[1]2022-10'!O29:W29)</f>
        <v>21.8</v>
      </c>
      <c r="G22" s="12">
        <f t="shared" si="0"/>
        <v>30.55</v>
      </c>
      <c r="H22" s="10">
        <f>SUM('[1]2022-10'!Y29)</f>
        <v>0</v>
      </c>
      <c r="I22" s="10">
        <f>SUM('[1]2022-10'!Z29)</f>
        <v>5</v>
      </c>
      <c r="J22" s="10">
        <f>SUM('[1]2022-10'!AA29)</f>
        <v>0</v>
      </c>
      <c r="K22" s="12">
        <f t="shared" si="1"/>
        <v>5</v>
      </c>
      <c r="L22" s="13">
        <f t="shared" si="2"/>
        <v>35.549999999999997</v>
      </c>
    </row>
    <row r="23" spans="1:12" x14ac:dyDescent="0.25">
      <c r="A23" s="7">
        <v>12</v>
      </c>
      <c r="B23" s="19" t="s">
        <v>29</v>
      </c>
      <c r="C23" s="9">
        <f>SUM('[1]2022-10'!C31:G31)</f>
        <v>2.5</v>
      </c>
      <c r="D23" s="10">
        <f>SUM('[1]2022-10'!H31:M31)</f>
        <v>4.5</v>
      </c>
      <c r="E23" s="11">
        <f>SUM('[1]2022-10'!N31)</f>
        <v>0</v>
      </c>
      <c r="F23" s="10">
        <f>SUM('[1]2022-10'!O31:W31)</f>
        <v>30.950000000000003</v>
      </c>
      <c r="G23" s="12">
        <f t="shared" si="0"/>
        <v>37.950000000000003</v>
      </c>
      <c r="H23" s="10">
        <f>SUM('[1]2022-10'!Y31)</f>
        <v>0</v>
      </c>
      <c r="I23" s="10">
        <f>SUM('[1]2022-10'!Z31)</f>
        <v>7</v>
      </c>
      <c r="J23" s="10">
        <f>SUM('[1]2022-10'!AA31)</f>
        <v>0</v>
      </c>
      <c r="K23" s="12">
        <f t="shared" si="1"/>
        <v>7</v>
      </c>
      <c r="L23" s="13">
        <f t="shared" si="2"/>
        <v>44.95</v>
      </c>
    </row>
    <row r="24" spans="1:12" x14ac:dyDescent="0.25">
      <c r="A24" s="7">
        <v>13</v>
      </c>
      <c r="B24" s="19" t="s">
        <v>30</v>
      </c>
      <c r="C24" s="9">
        <f>SUM('[1]2022-10'!C33:G33)</f>
        <v>1.75</v>
      </c>
      <c r="D24" s="10">
        <f>SUM('[1]2022-10'!H33:M33)</f>
        <v>2.25</v>
      </c>
      <c r="E24" s="11">
        <f>SUM('[1]2022-10'!N33)</f>
        <v>0</v>
      </c>
      <c r="F24" s="10">
        <f>SUM('[1]2022-10'!O33:W33)</f>
        <v>21</v>
      </c>
      <c r="G24" s="12">
        <f t="shared" si="0"/>
        <v>25</v>
      </c>
      <c r="H24" s="10">
        <f>SUM('[1]2022-10'!Y33)</f>
        <v>0</v>
      </c>
      <c r="I24" s="10">
        <f>SUM('[1]2022-10'!Z33)</f>
        <v>4</v>
      </c>
      <c r="J24" s="10">
        <f>SUM('[1]2022-10'!AA33)</f>
        <v>0</v>
      </c>
      <c r="K24" s="12">
        <f t="shared" si="1"/>
        <v>4</v>
      </c>
      <c r="L24" s="13">
        <f t="shared" si="2"/>
        <v>29</v>
      </c>
    </row>
    <row r="25" spans="1:12" ht="14.25" customHeight="1" x14ac:dyDescent="0.25">
      <c r="A25" s="7">
        <v>14</v>
      </c>
      <c r="B25" s="19" t="s">
        <v>31</v>
      </c>
      <c r="C25" s="9">
        <f>SUM('[1]2022-10'!C35:G35)</f>
        <v>1.75</v>
      </c>
      <c r="D25" s="10">
        <f>SUM('[1]2022-10'!H35:M35)</f>
        <v>2</v>
      </c>
      <c r="E25" s="11">
        <f>SUM('[1]2022-10'!N35)</f>
        <v>0</v>
      </c>
      <c r="F25" s="10">
        <f>SUM('[1]2022-10'!O35:W35)</f>
        <v>21</v>
      </c>
      <c r="G25" s="12">
        <f t="shared" si="0"/>
        <v>24.75</v>
      </c>
      <c r="H25" s="10">
        <f>SUM('[1]2022-10'!Y35)</f>
        <v>0</v>
      </c>
      <c r="I25" s="10">
        <f>SUM('[1]2022-10'!Z35)</f>
        <v>1.6</v>
      </c>
      <c r="J25" s="10">
        <f>SUM('[1]2022-10'!AA35)</f>
        <v>0</v>
      </c>
      <c r="K25" s="12">
        <f t="shared" si="1"/>
        <v>1.6</v>
      </c>
      <c r="L25" s="13">
        <f t="shared" si="2"/>
        <v>26.35</v>
      </c>
    </row>
    <row r="26" spans="1:12" ht="16.5" customHeight="1" x14ac:dyDescent="0.25">
      <c r="A26" s="7">
        <v>15</v>
      </c>
      <c r="B26" s="19" t="s">
        <v>46</v>
      </c>
      <c r="C26" s="9">
        <f>SUM('[1]2022-10'!C37:G37)</f>
        <v>1.75</v>
      </c>
      <c r="D26" s="10">
        <f>SUM('[1]2022-10'!H37:M37)</f>
        <v>2.25</v>
      </c>
      <c r="E26" s="11">
        <f>SUM('[1]2022-10'!N37)</f>
        <v>0</v>
      </c>
      <c r="F26" s="10">
        <f>SUM('[1]2022-10'!O37:W37)</f>
        <v>22.85</v>
      </c>
      <c r="G26" s="12">
        <f t="shared" si="0"/>
        <v>26.85</v>
      </c>
      <c r="H26" s="10">
        <f>SUM('[1]2022-10'!Y37)</f>
        <v>0</v>
      </c>
      <c r="I26" s="10">
        <f>SUM('[1]2022-10'!Z37)</f>
        <v>1.5</v>
      </c>
      <c r="J26" s="10">
        <f>SUM('[1]2022-10'!AA37)</f>
        <v>0</v>
      </c>
      <c r="K26" s="12">
        <f t="shared" si="1"/>
        <v>1.5</v>
      </c>
      <c r="L26" s="13">
        <f t="shared" si="2"/>
        <v>28.35</v>
      </c>
    </row>
    <row r="27" spans="1:12" ht="15" customHeight="1" x14ac:dyDescent="0.25">
      <c r="A27" s="7">
        <v>16</v>
      </c>
      <c r="B27" s="19" t="s">
        <v>32</v>
      </c>
      <c r="C27" s="9">
        <f>SUM('[1]2022-10'!C39:G39)</f>
        <v>1.75</v>
      </c>
      <c r="D27" s="10">
        <f>SUM('[1]2022-10'!H39:M39)</f>
        <v>1.75</v>
      </c>
      <c r="E27" s="11">
        <f>SUM('[1]2022-10'!N39)</f>
        <v>0</v>
      </c>
      <c r="F27" s="10">
        <f>SUM('[1]2022-10'!O39:W39)</f>
        <v>14.349999999999998</v>
      </c>
      <c r="G27" s="12">
        <f t="shared" si="0"/>
        <v>17.849999999999998</v>
      </c>
      <c r="H27" s="10">
        <f>SUM('[1]2022-10'!Y39)</f>
        <v>0</v>
      </c>
      <c r="I27" s="10">
        <f>SUM('[1]2022-10'!Z39)</f>
        <v>1</v>
      </c>
      <c r="J27" s="10">
        <f>SUM('[1]2022-10'!AA39)</f>
        <v>0</v>
      </c>
      <c r="K27" s="12">
        <f t="shared" si="1"/>
        <v>1</v>
      </c>
      <c r="L27" s="13">
        <f t="shared" si="2"/>
        <v>18.849999999999998</v>
      </c>
    </row>
    <row r="28" spans="1:12" ht="12" customHeight="1" x14ac:dyDescent="0.25">
      <c r="A28" s="7">
        <v>17</v>
      </c>
      <c r="B28" s="8" t="s">
        <v>7</v>
      </c>
      <c r="C28" s="9">
        <f>SUM('[1]2022-10'!C41:G41)</f>
        <v>2</v>
      </c>
      <c r="D28" s="10">
        <f>SUM('[1]2022-10'!H41:M41)</f>
        <v>0</v>
      </c>
      <c r="E28" s="11">
        <f>SUM('[1]2022-10'!N41)</f>
        <v>0</v>
      </c>
      <c r="F28" s="10">
        <f>SUM('[1]2022-10'!O41:W41)</f>
        <v>49.5</v>
      </c>
      <c r="G28" s="12">
        <f t="shared" si="0"/>
        <v>51.5</v>
      </c>
      <c r="H28" s="10">
        <f>SUM('[1]2022-10'!Y41)</f>
        <v>0</v>
      </c>
      <c r="I28" s="10">
        <f>SUM('[1]2022-10'!Z41)</f>
        <v>0</v>
      </c>
      <c r="J28" s="10">
        <f>SUM('[1]2022-10'!AA41)</f>
        <v>0</v>
      </c>
      <c r="K28" s="12">
        <f t="shared" si="1"/>
        <v>0</v>
      </c>
      <c r="L28" s="13">
        <f t="shared" si="2"/>
        <v>51.5</v>
      </c>
    </row>
    <row r="29" spans="1:12" ht="15" customHeight="1" x14ac:dyDescent="0.25">
      <c r="A29" s="7">
        <v>18</v>
      </c>
      <c r="B29" s="8" t="s">
        <v>8</v>
      </c>
      <c r="C29" s="9">
        <f>SUM('[1]2022-10'!C43:G43)</f>
        <v>1.5</v>
      </c>
      <c r="D29" s="10">
        <f>SUM('[1]2022-10'!H43:M43)</f>
        <v>0</v>
      </c>
      <c r="E29" s="11">
        <f>SUM('[1]2022-10'!N43)</f>
        <v>0</v>
      </c>
      <c r="F29" s="10">
        <f>SUM('[1]2022-10'!O43:W43)</f>
        <v>16.02</v>
      </c>
      <c r="G29" s="12">
        <f t="shared" si="0"/>
        <v>17.52</v>
      </c>
      <c r="H29" s="10">
        <f>SUM('[1]2022-10'!Y43)</f>
        <v>0</v>
      </c>
      <c r="I29" s="10">
        <f>SUM('[1]2022-10'!Z43)</f>
        <v>0</v>
      </c>
      <c r="J29" s="10">
        <f>SUM('[1]2022-10'!AA43)</f>
        <v>0</v>
      </c>
      <c r="K29" s="12">
        <f t="shared" si="1"/>
        <v>0</v>
      </c>
      <c r="L29" s="13">
        <f t="shared" si="2"/>
        <v>17.52</v>
      </c>
    </row>
    <row r="30" spans="1:12" x14ac:dyDescent="0.25">
      <c r="A30" s="20"/>
      <c r="B30" s="21" t="s">
        <v>9</v>
      </c>
      <c r="C30" s="13">
        <f>SUM('[1]2022-10'!C45:G45)</f>
        <v>41.1</v>
      </c>
      <c r="D30" s="13">
        <f>SUM('[1]2022-10'!H45:M45)</f>
        <v>70</v>
      </c>
      <c r="E30" s="11">
        <f>SUM('[1]2022-10'!N45)</f>
        <v>6</v>
      </c>
      <c r="F30" s="13">
        <f>SUM('[1]2022-10'!O45:W45)</f>
        <v>576.13</v>
      </c>
      <c r="G30" s="13">
        <f t="shared" si="0"/>
        <v>693.23</v>
      </c>
      <c r="H30" s="13">
        <f>SUM('[1]2022-10'!Y45)</f>
        <v>10.199999999999999</v>
      </c>
      <c r="I30" s="13">
        <f>SUM('[1]2022-10'!Z45)</f>
        <v>62</v>
      </c>
      <c r="J30" s="13">
        <f>SUM('[1]2022-10'!AA45)</f>
        <v>0.75</v>
      </c>
      <c r="K30" s="13">
        <f t="shared" si="1"/>
        <v>72.95</v>
      </c>
      <c r="L30" s="13">
        <f t="shared" si="2"/>
        <v>766.18000000000006</v>
      </c>
    </row>
    <row r="31" spans="1:12" x14ac:dyDescent="0.25">
      <c r="B31" s="5" t="s">
        <v>42</v>
      </c>
      <c r="C31" s="22"/>
      <c r="D31" s="22"/>
      <c r="E31" s="22"/>
      <c r="F31" s="23"/>
      <c r="G31" s="23"/>
      <c r="H31" s="23"/>
      <c r="I31" s="23"/>
      <c r="J31" s="23"/>
      <c r="K31" s="22"/>
      <c r="L31" s="24"/>
    </row>
    <row r="32" spans="1:12" x14ac:dyDescent="0.25">
      <c r="B32" s="25"/>
      <c r="C32" s="22"/>
      <c r="D32" s="22"/>
      <c r="E32" s="22"/>
      <c r="F32" s="26"/>
      <c r="G32" s="23"/>
      <c r="H32" s="23"/>
      <c r="I32" s="23"/>
      <c r="J32" s="26"/>
      <c r="K32" s="27"/>
      <c r="L32" s="24"/>
    </row>
    <row r="33" spans="1:12" x14ac:dyDescent="0.25">
      <c r="B33" s="40" t="s">
        <v>47</v>
      </c>
      <c r="C33" s="40"/>
      <c r="D33" s="40"/>
      <c r="E33" s="40"/>
      <c r="F33" s="40"/>
      <c r="G33" s="40"/>
      <c r="H33" s="40"/>
      <c r="I33" s="40"/>
      <c r="J33" s="40"/>
      <c r="K33" s="40"/>
    </row>
    <row r="34" spans="1:12" x14ac:dyDescent="0.25">
      <c r="B34" s="28"/>
      <c r="C34" s="29"/>
      <c r="D34" s="5"/>
    </row>
    <row r="35" spans="1:12" ht="43.5" customHeight="1" x14ac:dyDescent="0.25">
      <c r="B35" s="36" t="s">
        <v>16</v>
      </c>
      <c r="C35" s="36" t="s">
        <v>33</v>
      </c>
      <c r="D35" s="37" t="s">
        <v>18</v>
      </c>
    </row>
    <row r="36" spans="1:12" x14ac:dyDescent="0.25">
      <c r="B36" s="13">
        <v>10</v>
      </c>
      <c r="C36" s="13">
        <v>0.4</v>
      </c>
      <c r="D36" s="30">
        <v>10.4</v>
      </c>
    </row>
    <row r="37" spans="1:12" x14ac:dyDescent="0.25">
      <c r="B37" s="28"/>
      <c r="C37" s="28"/>
      <c r="D37" s="5"/>
    </row>
    <row r="38" spans="1:12" x14ac:dyDescent="0.25">
      <c r="B38" s="47" t="s">
        <v>34</v>
      </c>
      <c r="C38" s="47"/>
      <c r="D38" s="47"/>
      <c r="E38" s="47"/>
      <c r="F38" s="6"/>
    </row>
    <row r="39" spans="1:12" x14ac:dyDescent="0.25">
      <c r="B39" s="47"/>
      <c r="C39" s="47"/>
      <c r="D39" s="47"/>
      <c r="E39" s="47"/>
      <c r="F39" s="6"/>
    </row>
    <row r="40" spans="1:12" x14ac:dyDescent="0.25">
      <c r="B40" s="4"/>
      <c r="C40" s="2"/>
      <c r="D40" s="31"/>
      <c r="E40" s="2"/>
      <c r="F40" s="2"/>
    </row>
    <row r="41" spans="1:12" x14ac:dyDescent="0.25">
      <c r="A41" s="40"/>
      <c r="B41" s="48" t="s">
        <v>16</v>
      </c>
      <c r="C41" s="50" t="s">
        <v>10</v>
      </c>
      <c r="D41" s="52" t="s">
        <v>18</v>
      </c>
      <c r="F41" s="47"/>
      <c r="G41" s="47"/>
      <c r="H41" s="2"/>
    </row>
    <row r="42" spans="1:12" ht="18.75" customHeight="1" x14ac:dyDescent="0.25">
      <c r="A42" s="40"/>
      <c r="B42" s="49"/>
      <c r="C42" s="51"/>
      <c r="D42" s="52"/>
      <c r="F42" s="47"/>
      <c r="G42" s="47"/>
      <c r="H42" s="2"/>
    </row>
    <row r="43" spans="1:12" x14ac:dyDescent="0.25">
      <c r="A43" s="32"/>
      <c r="B43" s="10">
        <f>SUM('[1]2022-10'!N64)</f>
        <v>18.05</v>
      </c>
      <c r="C43" s="12">
        <f>SUM(B43)</f>
        <v>18.05</v>
      </c>
      <c r="D43" s="12">
        <f>SUM(B43)</f>
        <v>18.05</v>
      </c>
      <c r="F43" s="33"/>
      <c r="G43" s="26"/>
      <c r="H43" s="26"/>
    </row>
    <row r="44" spans="1:12" x14ac:dyDescent="0.25">
      <c r="C44" s="23"/>
      <c r="D44" s="23"/>
      <c r="F44" s="5"/>
    </row>
    <row r="45" spans="1:12" x14ac:dyDescent="0.25">
      <c r="A45" s="34" t="s">
        <v>35</v>
      </c>
      <c r="B45" s="34"/>
      <c r="D45" s="5"/>
      <c r="E45" s="5"/>
      <c r="F45" s="5"/>
      <c r="G45" s="5"/>
      <c r="H45" s="5"/>
      <c r="I45" s="5"/>
      <c r="J45" s="5"/>
      <c r="K45" s="5"/>
      <c r="L45" s="35"/>
    </row>
    <row r="46" spans="1:12" x14ac:dyDescent="0.25">
      <c r="A46" s="4" t="s">
        <v>36</v>
      </c>
      <c r="B46" s="1" t="s">
        <v>37</v>
      </c>
      <c r="C46" s="1"/>
      <c r="K46" s="1"/>
    </row>
    <row r="47" spans="1:12" x14ac:dyDescent="0.25">
      <c r="A47" s="4" t="s">
        <v>38</v>
      </c>
      <c r="B47" s="1" t="s">
        <v>48</v>
      </c>
      <c r="C47" s="1"/>
      <c r="K47" s="1"/>
    </row>
    <row r="48" spans="1:12" x14ac:dyDescent="0.25">
      <c r="A48" s="4" t="s">
        <v>39</v>
      </c>
      <c r="B48" s="5" t="s">
        <v>40</v>
      </c>
    </row>
  </sheetData>
  <mergeCells count="16">
    <mergeCell ref="B33:K33"/>
    <mergeCell ref="B38:E39"/>
    <mergeCell ref="A41:A42"/>
    <mergeCell ref="B41:B42"/>
    <mergeCell ref="C41:C42"/>
    <mergeCell ref="D41:D42"/>
    <mergeCell ref="F41:F42"/>
    <mergeCell ref="G41:G42"/>
    <mergeCell ref="L10:L11"/>
    <mergeCell ref="A6:K8"/>
    <mergeCell ref="A10:A11"/>
    <mergeCell ref="B10:B11"/>
    <mergeCell ref="C10:F10"/>
    <mergeCell ref="G10:G11"/>
    <mergeCell ref="H10:J10"/>
    <mergeCell ref="K10:K11"/>
  </mergeCells>
  <pageMargins left="0.7" right="0.7" top="0.75" bottom="0.75" header="0.3" footer="0.3"/>
  <pageSetup paperSize="9" scale="8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priedas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Birutė Brogienė</dc:creator>
  <cp:lastModifiedBy>Jovita Šumskienė</cp:lastModifiedBy>
  <cp:lastPrinted>2022-10-18T11:46:24Z</cp:lastPrinted>
  <dcterms:created xsi:type="dcterms:W3CDTF">2022-10-05T13:17:37Z</dcterms:created>
  <dcterms:modified xsi:type="dcterms:W3CDTF">2022-10-20T07:00:56Z</dcterms:modified>
</cp:coreProperties>
</file>