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4" l="1"/>
  <c r="C9" i="11" l="1"/>
  <c r="E17" i="24" l="1"/>
  <c r="F17" i="24"/>
  <c r="E30" i="24"/>
  <c r="F30" i="24"/>
  <c r="E26" i="24"/>
  <c r="F26" i="24"/>
  <c r="E29" i="24"/>
  <c r="F29" i="24"/>
  <c r="E9" i="21" l="1"/>
  <c r="F9" i="21"/>
  <c r="E16" i="21"/>
  <c r="F16" i="21"/>
  <c r="D13" i="6" l="1"/>
  <c r="E13" i="6"/>
  <c r="D12" i="6"/>
  <c r="E12" i="6"/>
  <c r="D10" i="6"/>
  <c r="D9" i="6"/>
  <c r="C19" i="11"/>
  <c r="E17" i="21"/>
  <c r="D11" i="6" s="1"/>
  <c r="F17" i="21"/>
  <c r="E11" i="6" s="1"/>
  <c r="E18" i="21"/>
  <c r="E10" i="6"/>
  <c r="E13" i="35"/>
  <c r="F13" i="35"/>
  <c r="E11" i="35"/>
  <c r="F11" i="35"/>
  <c r="E28" i="24"/>
  <c r="F28" i="24"/>
  <c r="E27" i="24"/>
  <c r="F27" i="24"/>
  <c r="E25" i="24"/>
  <c r="F25" i="24"/>
  <c r="E9" i="6" s="1"/>
  <c r="F18" i="21" l="1"/>
  <c r="D15" i="12"/>
  <c r="E15" i="12"/>
  <c r="F15" i="12"/>
  <c r="E17" i="33"/>
  <c r="F17" i="33"/>
  <c r="E16" i="33"/>
  <c r="F16" i="33"/>
  <c r="E15" i="33"/>
  <c r="F15" i="33"/>
  <c r="C14" i="12"/>
  <c r="C13" i="12"/>
  <c r="C12" i="12"/>
  <c r="C9" i="12"/>
  <c r="E12" i="35" l="1"/>
  <c r="F12" i="35"/>
  <c r="E12" i="34" l="1"/>
  <c r="F32" i="24" l="1"/>
  <c r="C15" i="12" l="1"/>
  <c r="E32" i="24"/>
  <c r="C11" i="12"/>
  <c r="C10" i="12"/>
  <c r="D14" i="6" l="1"/>
  <c r="E14" i="6"/>
  <c r="D16" i="6" l="1"/>
  <c r="E16" i="6"/>
</calcChain>
</file>

<file path=xl/sharedStrings.xml><?xml version="1.0" encoding="utf-8"?>
<sst xmlns="http://schemas.openxmlformats.org/spreadsheetml/2006/main" count="273" uniqueCount="153">
  <si>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</si>
  <si>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</si>
  <si>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</si>
  <si>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</si>
  <si>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</si>
  <si>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</si>
  <si>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</si>
  <si>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</si>
  <si>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</si>
  <si>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</si>
  <si>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</si>
  <si>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</si>
  <si>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</si>
  <si>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</si>
  <si>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</si>
  <si>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</si>
  <si>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</si>
  <si>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</si>
  <si>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</si>
  <si>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</si>
  <si>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</si>
  <si>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</si>
  <si>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</si>
  <si>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</si>
  <si>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</si>
  <si>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</si>
  <si>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</si>
  <si>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</si>
  <si>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</si>
  <si>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</si>
  <si>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</si>
  <si>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</si>
  <si>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</si>
  <si>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</si>
  <si>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</si>
  <si>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</si>
  <si>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</si>
  <si>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</si>
  <si>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</si>
  <si>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</si>
  <si>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</si>
  <si>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</si>
  <si>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</si>
  <si>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</si>
  <si>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</si>
  <si>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</si>
  <si>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</si>
  <si>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</si>
  <si>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</si>
  <si>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</si>
  <si>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</si>
  <si>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</si>
  <si>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</si>
  <si>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</si>
  <si>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</si>
  <si>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</si>
  <si>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</si>
  <si>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</si>
  <si>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</si>
  <si>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5 priedas</t>
  </si>
  <si>
    <t>2022 METŲ VALSTYBĖS BIUDŽETO SPECIALIOSIOS TIKSLINĖS DOTACIJOS,  SKIRIAMOS UGDYMO REIKMĖMS FINANSUOTI, PASKIRSTYMO PAKEITIMAI (PADIDINTA+, SUMAŽINTA -)</t>
  </si>
  <si>
    <t>Europos Sąjungos, kitos tarptautinės finansinės paramos  lėšos</t>
  </si>
  <si>
    <t>Investicijų ir kiti projektai</t>
  </si>
  <si>
    <t>12.</t>
  </si>
  <si>
    <t>12.1.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</si>
  <si>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</si>
  <si>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</si>
  <si>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</si>
  <si>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</si>
  <si>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</si>
  <si>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</si>
  <si>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</si>
  <si>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</si>
  <si>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</si>
  <si>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</si>
  <si>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</si>
  <si>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</si>
  <si>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</si>
  <si>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</si>
  <si>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</si>
  <si>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</si>
  <si>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</si>
  <si>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</si>
  <si>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</si>
  <si>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</si>
  <si>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4 priedas</t>
  </si>
  <si>
    <t>8.51.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</si>
  <si>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</si>
  <si>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</si>
  <si>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</si>
  <si>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Savivaldybės administracijos veikla</t>
  </si>
  <si>
    <t xml:space="preserve">tarybos 2022 m. spalio 27 d. </t>
  </si>
  <si>
    <t>Investicijų ir kiti projektai (prisidėti prie projektų)</t>
  </si>
  <si>
    <t>44.13.</t>
  </si>
  <si>
    <t>44.23.</t>
  </si>
  <si>
    <t>Keleivių  ir moksleivių pavėžėjimas</t>
  </si>
  <si>
    <t>44.37.</t>
  </si>
  <si>
    <t>44.38.</t>
  </si>
  <si>
    <t>Plungės rajono seniūnijų veikla</t>
  </si>
  <si>
    <t>20.</t>
  </si>
  <si>
    <t>Jaunimo teisių apsaugai</t>
  </si>
  <si>
    <t>Plungės socialinių paslaugų centras</t>
  </si>
  <si>
    <t>Socialinėms paslaugoms</t>
  </si>
  <si>
    <t>8.58.</t>
  </si>
  <si>
    <t>savivaldybių biudžetams "socialinės priežiūros šeimoms teikimas" veiklai įgyvendinti</t>
  </si>
  <si>
    <t>8.5.</t>
  </si>
  <si>
    <t>jaunimo teisių apsaugai</t>
  </si>
  <si>
    <t>8.26.</t>
  </si>
  <si>
    <t xml:space="preserve">akredituotai vaikų dienos socialinei priežiūrai organizuoti, teikti ir administruoti  </t>
  </si>
  <si>
    <t>Vaikų dienos centrų programų rėmimas</t>
  </si>
  <si>
    <t>„Babrungo“ progimnazija</t>
  </si>
  <si>
    <t>„Babrungo“ progimnazijos veikla</t>
  </si>
  <si>
    <t>Akademiko Adolfo Jucio progimnazija</t>
  </si>
  <si>
    <t>Akademiko Adolfo Jucio progimnazijos veikla</t>
  </si>
  <si>
    <t>3.</t>
  </si>
  <si>
    <t>Kulių gimnazija</t>
  </si>
  <si>
    <t>Kulių gimnazijos veikla</t>
  </si>
  <si>
    <t>Senamiesčio mokykla</t>
  </si>
  <si>
    <t>Senamiesčio mokyklos veikla</t>
  </si>
  <si>
    <t>Lopšelis-darželis „Nykštukas“</t>
  </si>
  <si>
    <t>Lopšelio-darželio „Nykštukas“ veikla</t>
  </si>
  <si>
    <t>Lopšelis-darželis „Pasaka“</t>
  </si>
  <si>
    <t>Lopšelio-darželio „Pasaka“ veikla</t>
  </si>
  <si>
    <t>Lopšelis-darželis „Rūtelė“</t>
  </si>
  <si>
    <t>Lopšelio-darželio „Rūtelė“ veikla</t>
  </si>
  <si>
    <t>Lopšelis-darželis „Saulutė“</t>
  </si>
  <si>
    <t>Lopšelio-darželio „Saulutė“ veikla</t>
  </si>
  <si>
    <t>Plungės rajono savivaldybės visuomenės sveikatos biuras</t>
  </si>
  <si>
    <t>Visuomenės sveikatos priežiūros funkcijoms vykdyti</t>
  </si>
  <si>
    <t>31.</t>
  </si>
  <si>
    <t>Plungės raj. savivaldybės visuomenės sveikatos biuras</t>
  </si>
  <si>
    <t>Priklausomybių mažinimo programa</t>
  </si>
  <si>
    <t>12.8.</t>
  </si>
  <si>
    <t xml:space="preserve">Žemaičių dailės muziejus </t>
  </si>
  <si>
    <t>25.</t>
  </si>
  <si>
    <t>Žemaičių dailės muziejus</t>
  </si>
  <si>
    <t>06</t>
  </si>
  <si>
    <t>Žemaičių dailės muziejaus veikla</t>
  </si>
  <si>
    <t>Iš viso 06 programai</t>
  </si>
  <si>
    <t>6.</t>
  </si>
  <si>
    <t>Kultūros ir turizmo programa</t>
  </si>
  <si>
    <t>2022 METŲ VALSTYBĖS BIUDŽETO SPECIALIOSIOS TIKSLINĖS DOTACIJOS,  SKIRIAMOS VALSTYBINĖMS (VALSTYBĖS PERDUOTOMS SAVIVALDYBĖMS) FUNKCIJOMS ATLIKTI, PASKIRSTYMO PAKEITIMAI (PADIDINTA+, SUMAŽINTA -)</t>
  </si>
  <si>
    <t>8.59.</t>
  </si>
  <si>
    <t>projektui "Plungės miesto Lentpjūvės gatvės rekonstravimas, kuriant investicijoms palankią aplinką"</t>
  </si>
  <si>
    <t>12.10.</t>
  </si>
  <si>
    <t>44.10.</t>
  </si>
  <si>
    <t>Projektinės veiklos organizavimas</t>
  </si>
  <si>
    <t>Dalyvaujamojo biudžeto įgyvendinimas</t>
  </si>
  <si>
    <t>08</t>
  </si>
  <si>
    <t>44.45.</t>
  </si>
  <si>
    <t>Iš viso 08 programai</t>
  </si>
  <si>
    <t xml:space="preserve">                                                                                                                                               tarybos 2022 m. spalio 27 d. </t>
  </si>
  <si>
    <t xml:space="preserve">  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</si>
</sst>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60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wrapText="1"/>
    </xf>
    <xf numFmtId="0" fontId="1" fillId="0" borderId="2" xfId="0" applyFont="1" applyFill="1" applyBorder="1"/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49" fontId="1" fillId="0" borderId="3" xfId="0" quotePrefix="1" applyNumberFormat="1" applyFont="1" applyFill="1" applyBorder="1" applyAlignment="1">
      <alignment horizontal="center" vertical="justify"/>
    </xf>
    <xf numFmtId="167" fontId="1" fillId="0" borderId="1" xfId="0" applyNumberFormat="1" applyFont="1" applyFill="1" applyBorder="1" applyAlignment="1">
      <alignment horizontal="left" vertical="center" wrapText="1"/>
    </xf>
    <xf numFmtId="168" fontId="2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2"/>
  <sheetViews>
    <sheetView tabSelected="1" workbookViewId="0">
      <selection activeCell="E29" sqref="E29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21" t="s">
        <v>25</v>
      </c>
      <c r="C1" s="121"/>
    </row>
    <row r="2" spans="1:3" ht="15" customHeight="1" x14ac:dyDescent="0.25">
      <c r="B2" s="121" t="s">
        <v>151</v>
      </c>
      <c r="C2" s="121"/>
    </row>
    <row r="3" spans="1:3" ht="15" customHeight="1" x14ac:dyDescent="0.25">
      <c r="B3" s="121" t="s">
        <v>52</v>
      </c>
      <c r="C3" s="121"/>
    </row>
    <row r="4" spans="1:3" ht="15" customHeight="1" x14ac:dyDescent="0.25">
      <c r="B4" s="121" t="s">
        <v>152</v>
      </c>
      <c r="C4" s="121"/>
    </row>
    <row r="5" spans="1:3" ht="15" customHeight="1" x14ac:dyDescent="0.25">
      <c r="B5" s="52"/>
      <c r="C5" s="52"/>
    </row>
    <row r="6" spans="1:3" ht="16.5" customHeight="1" x14ac:dyDescent="0.25">
      <c r="B6" s="16" t="s">
        <v>51</v>
      </c>
      <c r="C6" s="2"/>
    </row>
    <row r="7" spans="1:3" ht="12.75" customHeight="1" x14ac:dyDescent="0.25">
      <c r="B7" s="16"/>
      <c r="C7" s="20" t="s">
        <v>23</v>
      </c>
    </row>
    <row r="8" spans="1:3" ht="24.75" customHeight="1" x14ac:dyDescent="0.25">
      <c r="A8" s="17" t="s">
        <v>10</v>
      </c>
      <c r="B8" s="3" t="s">
        <v>11</v>
      </c>
      <c r="C8" s="3" t="s">
        <v>1</v>
      </c>
    </row>
    <row r="9" spans="1:3" ht="17.25" customHeight="1" x14ac:dyDescent="0.25">
      <c r="A9" s="28" t="s">
        <v>36</v>
      </c>
      <c r="B9" s="26" t="s">
        <v>26</v>
      </c>
      <c r="C9" s="87">
        <f>SUM(C10:C15)</f>
        <v>620.755</v>
      </c>
    </row>
    <row r="10" spans="1:3" ht="17.25" customHeight="1" x14ac:dyDescent="0.25">
      <c r="A10" s="24" t="s">
        <v>105</v>
      </c>
      <c r="B10" s="97" t="s">
        <v>106</v>
      </c>
      <c r="C10" s="37">
        <v>1.3</v>
      </c>
    </row>
    <row r="11" spans="1:3" ht="17.25" customHeight="1" x14ac:dyDescent="0.25">
      <c r="A11" s="24" t="s">
        <v>107</v>
      </c>
      <c r="B11" s="25" t="s">
        <v>108</v>
      </c>
      <c r="C11" s="37">
        <v>2.2999999999999998</v>
      </c>
    </row>
    <row r="12" spans="1:3" ht="33" customHeight="1" x14ac:dyDescent="0.25">
      <c r="A12" s="24" t="s">
        <v>84</v>
      </c>
      <c r="B12" s="10" t="s">
        <v>83</v>
      </c>
      <c r="C12" s="36">
        <v>4.7E-2</v>
      </c>
    </row>
    <row r="13" spans="1:3" ht="33" customHeight="1" x14ac:dyDescent="0.25">
      <c r="A13" s="24" t="s">
        <v>86</v>
      </c>
      <c r="B13" s="10" t="s">
        <v>87</v>
      </c>
      <c r="C13" s="36">
        <v>6.8479999999999999</v>
      </c>
    </row>
    <row r="14" spans="1:3" ht="18.75" customHeight="1" x14ac:dyDescent="0.25">
      <c r="A14" s="24" t="s">
        <v>103</v>
      </c>
      <c r="B14" s="102" t="s">
        <v>104</v>
      </c>
      <c r="C14" s="36">
        <v>4.5999999999999996</v>
      </c>
    </row>
    <row r="15" spans="1:3" ht="18.75" customHeight="1" x14ac:dyDescent="0.25">
      <c r="A15" s="24" t="s">
        <v>142</v>
      </c>
      <c r="B15" s="102" t="s">
        <v>143</v>
      </c>
      <c r="C15" s="36">
        <v>605.66</v>
      </c>
    </row>
    <row r="16" spans="1:3" ht="17.25" customHeight="1" x14ac:dyDescent="0.25">
      <c r="A16" s="24" t="s">
        <v>40</v>
      </c>
      <c r="B16" s="25" t="s">
        <v>30</v>
      </c>
      <c r="C16" s="36">
        <v>9.3000000000000007</v>
      </c>
    </row>
    <row r="17" spans="1:3" ht="17.25" customHeight="1" x14ac:dyDescent="0.25">
      <c r="A17" s="24" t="s">
        <v>41</v>
      </c>
      <c r="B17" s="1" t="s">
        <v>29</v>
      </c>
      <c r="C17" s="36">
        <v>3.5</v>
      </c>
    </row>
    <row r="18" spans="1:3" ht="17.25" customHeight="1" x14ac:dyDescent="0.25">
      <c r="A18" s="24" t="s">
        <v>71</v>
      </c>
      <c r="B18" s="1" t="s">
        <v>15</v>
      </c>
      <c r="C18" s="36">
        <v>31.5</v>
      </c>
    </row>
    <row r="19" spans="1:3" ht="18.75" customHeight="1" x14ac:dyDescent="0.25">
      <c r="A19" s="119" t="s">
        <v>12</v>
      </c>
      <c r="B19" s="120"/>
      <c r="C19" s="87">
        <f>SUM(C10:C18)</f>
        <v>665.05499999999995</v>
      </c>
    </row>
    <row r="21" spans="1:3" x14ac:dyDescent="0.25">
      <c r="C21" s="9"/>
    </row>
    <row r="22" spans="1:3" x14ac:dyDescent="0.25">
      <c r="C22" s="9"/>
    </row>
  </sheetData>
  <mergeCells count="5">
    <mergeCell ref="A19:B19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8"/>
  <sheetViews>
    <sheetView workbookViewId="0">
      <selection activeCell="B25" sqref="B25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48</v>
      </c>
      <c r="E1" s="125" t="s">
        <v>43</v>
      </c>
      <c r="F1" s="125"/>
      <c r="G1" s="34"/>
      <c r="H1" s="34"/>
      <c r="I1" s="34"/>
      <c r="J1" s="15"/>
    </row>
    <row r="2" spans="1:10" ht="15" customHeight="1" x14ac:dyDescent="0.25">
      <c r="D2" s="34" t="s">
        <v>47</v>
      </c>
      <c r="E2" s="125" t="s">
        <v>91</v>
      </c>
      <c r="F2" s="125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25" t="s">
        <v>53</v>
      </c>
      <c r="F3" s="125"/>
      <c r="G3" s="34"/>
      <c r="H3" s="34"/>
      <c r="I3" s="34"/>
      <c r="J3" s="15"/>
    </row>
    <row r="4" spans="1:10" ht="15" customHeight="1" x14ac:dyDescent="0.25">
      <c r="D4" s="34"/>
      <c r="E4" s="125" t="s">
        <v>44</v>
      </c>
      <c r="F4" s="125"/>
      <c r="G4" s="34"/>
      <c r="H4" s="34"/>
      <c r="I4" s="34"/>
      <c r="J4" s="15"/>
    </row>
    <row r="5" spans="1:10" ht="14.25" customHeight="1" x14ac:dyDescent="0.25">
      <c r="D5" s="34"/>
      <c r="E5" s="125"/>
      <c r="F5" s="125"/>
      <c r="G5" s="34"/>
      <c r="H5" s="34"/>
      <c r="I5" s="34"/>
      <c r="J5" s="15"/>
    </row>
    <row r="6" spans="1:10" ht="31.5" customHeight="1" x14ac:dyDescent="0.25">
      <c r="A6" s="124" t="s">
        <v>54</v>
      </c>
      <c r="B6" s="124"/>
      <c r="C6" s="124"/>
      <c r="D6" s="124"/>
      <c r="E6" s="124"/>
      <c r="F6" s="124"/>
    </row>
    <row r="7" spans="1:10" ht="15" customHeight="1" x14ac:dyDescent="0.25">
      <c r="F7" s="27" t="s">
        <v>23</v>
      </c>
    </row>
    <row r="8" spans="1:10" ht="63" customHeight="1" x14ac:dyDescent="0.25">
      <c r="A8" s="44" t="s">
        <v>0</v>
      </c>
      <c r="B8" s="44" t="s">
        <v>9</v>
      </c>
      <c r="C8" s="44" t="s">
        <v>1</v>
      </c>
      <c r="D8" s="44" t="s">
        <v>28</v>
      </c>
      <c r="E8" s="44" t="s">
        <v>29</v>
      </c>
      <c r="F8" s="44" t="s">
        <v>15</v>
      </c>
    </row>
    <row r="9" spans="1:10" ht="17.25" customHeight="1" x14ac:dyDescent="0.25">
      <c r="A9" s="13" t="s">
        <v>35</v>
      </c>
      <c r="B9" s="103" t="s">
        <v>110</v>
      </c>
      <c r="C9" s="36">
        <f t="shared" ref="C9:C15" si="0">SUM(D9+E9+F9)</f>
        <v>0.5</v>
      </c>
      <c r="D9" s="36"/>
      <c r="E9" s="36">
        <v>0.5</v>
      </c>
      <c r="F9" s="36"/>
    </row>
    <row r="10" spans="1:10" ht="16.5" customHeight="1" x14ac:dyDescent="0.25">
      <c r="A10" s="3" t="s">
        <v>36</v>
      </c>
      <c r="B10" s="1" t="s">
        <v>117</v>
      </c>
      <c r="C10" s="36">
        <f t="shared" si="0"/>
        <v>3</v>
      </c>
      <c r="D10" s="39"/>
      <c r="E10" s="39">
        <v>3</v>
      </c>
      <c r="F10" s="39"/>
    </row>
    <row r="11" spans="1:10" ht="16.5" customHeight="1" x14ac:dyDescent="0.25">
      <c r="A11" s="13" t="s">
        <v>63</v>
      </c>
      <c r="B11" s="1" t="s">
        <v>121</v>
      </c>
      <c r="C11" s="36">
        <f t="shared" si="0"/>
        <v>6.4</v>
      </c>
      <c r="D11" s="39"/>
      <c r="E11" s="39"/>
      <c r="F11" s="39">
        <v>6.4</v>
      </c>
    </row>
    <row r="12" spans="1:10" ht="16.5" customHeight="1" x14ac:dyDescent="0.25">
      <c r="A12" s="13" t="s">
        <v>71</v>
      </c>
      <c r="B12" s="1" t="s">
        <v>125</v>
      </c>
      <c r="C12" s="36">
        <f t="shared" si="0"/>
        <v>15.4</v>
      </c>
      <c r="D12" s="39">
        <v>0.3</v>
      </c>
      <c r="E12" s="39"/>
      <c r="F12" s="39">
        <v>15.1</v>
      </c>
    </row>
    <row r="13" spans="1:10" ht="16.5" customHeight="1" x14ac:dyDescent="0.25">
      <c r="A13" s="3" t="s">
        <v>65</v>
      </c>
      <c r="B13" s="57" t="s">
        <v>66</v>
      </c>
      <c r="C13" s="36">
        <f t="shared" si="0"/>
        <v>10</v>
      </c>
      <c r="D13" s="39"/>
      <c r="E13" s="39"/>
      <c r="F13" s="39">
        <v>10</v>
      </c>
    </row>
    <row r="14" spans="1:10" ht="16.5" customHeight="1" x14ac:dyDescent="0.25">
      <c r="A14" s="3" t="s">
        <v>134</v>
      </c>
      <c r="B14" s="1" t="s">
        <v>135</v>
      </c>
      <c r="C14" s="36">
        <f t="shared" si="0"/>
        <v>9</v>
      </c>
      <c r="D14" s="39">
        <v>9</v>
      </c>
      <c r="E14" s="39"/>
      <c r="F14" s="39"/>
    </row>
    <row r="15" spans="1:10" ht="13.5" customHeight="1" x14ac:dyDescent="0.25">
      <c r="A15" s="122" t="s">
        <v>4</v>
      </c>
      <c r="B15" s="123"/>
      <c r="C15" s="38">
        <f t="shared" si="0"/>
        <v>44.3</v>
      </c>
      <c r="D15" s="38">
        <f t="shared" ref="D15:E15" si="1">SUM(D9:D14)</f>
        <v>9.3000000000000007</v>
      </c>
      <c r="E15" s="38">
        <f t="shared" si="1"/>
        <v>3.5</v>
      </c>
      <c r="F15" s="38">
        <f>SUM(F9:F14)</f>
        <v>31.5</v>
      </c>
    </row>
    <row r="16" spans="1:10" x14ac:dyDescent="0.25">
      <c r="D16" s="9"/>
      <c r="E16" s="9"/>
      <c r="F16" s="9"/>
    </row>
    <row r="17" spans="3:6" x14ac:dyDescent="0.25">
      <c r="C17" s="9"/>
      <c r="D17" s="9"/>
      <c r="E17" s="9"/>
      <c r="F17" s="9"/>
    </row>
    <row r="18" spans="3:6" x14ac:dyDescent="0.25">
      <c r="F18" s="9"/>
    </row>
  </sheetData>
  <mergeCells count="7">
    <mergeCell ref="A15:B15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I29" sqref="I29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25" t="s">
        <v>43</v>
      </c>
      <c r="F1" s="125"/>
    </row>
    <row r="2" spans="1:7" ht="13.5" customHeight="1" x14ac:dyDescent="0.2">
      <c r="D2" s="34"/>
      <c r="E2" s="125" t="s">
        <v>91</v>
      </c>
      <c r="F2" s="125"/>
    </row>
    <row r="3" spans="1:7" ht="13.5" customHeight="1" x14ac:dyDescent="0.2">
      <c r="D3" s="34"/>
      <c r="E3" s="125" t="s">
        <v>53</v>
      </c>
      <c r="F3" s="125"/>
    </row>
    <row r="4" spans="1:7" ht="13.5" customHeight="1" x14ac:dyDescent="0.2">
      <c r="D4" s="34"/>
      <c r="E4" s="125" t="s">
        <v>45</v>
      </c>
      <c r="F4" s="125"/>
    </row>
    <row r="5" spans="1:7" ht="14.25" customHeight="1" x14ac:dyDescent="0.2">
      <c r="D5" s="48"/>
      <c r="E5" s="48"/>
      <c r="F5" s="48"/>
    </row>
    <row r="6" spans="1:7" ht="31.5" customHeight="1" x14ac:dyDescent="0.2">
      <c r="A6" s="126" t="s">
        <v>55</v>
      </c>
      <c r="B6" s="126"/>
      <c r="C6" s="126"/>
      <c r="D6" s="126"/>
      <c r="E6" s="126"/>
      <c r="F6" s="126"/>
      <c r="G6" s="54"/>
    </row>
    <row r="7" spans="1:7" ht="15" customHeight="1" x14ac:dyDescent="0.2">
      <c r="B7" s="50"/>
      <c r="C7" s="50"/>
      <c r="D7" s="50"/>
      <c r="E7" s="50"/>
      <c r="F7" s="43" t="s">
        <v>23</v>
      </c>
    </row>
    <row r="8" spans="1:7" ht="43.5" customHeight="1" x14ac:dyDescent="0.2">
      <c r="A8" s="49" t="s">
        <v>21</v>
      </c>
      <c r="B8" s="49" t="s">
        <v>16</v>
      </c>
      <c r="C8" s="49" t="s">
        <v>17</v>
      </c>
      <c r="D8" s="49" t="s">
        <v>18</v>
      </c>
      <c r="E8" s="49" t="s">
        <v>33</v>
      </c>
      <c r="F8" s="49" t="s">
        <v>2</v>
      </c>
    </row>
    <row r="9" spans="1:7" ht="16.5" customHeight="1" x14ac:dyDescent="0.25">
      <c r="A9" s="59" t="s">
        <v>114</v>
      </c>
      <c r="B9" s="127" t="s">
        <v>7</v>
      </c>
      <c r="C9" s="56" t="s">
        <v>112</v>
      </c>
      <c r="D9" s="56" t="s">
        <v>113</v>
      </c>
      <c r="E9" s="36"/>
      <c r="F9" s="36">
        <v>-3.8</v>
      </c>
    </row>
    <row r="10" spans="1:7" ht="18" customHeight="1" x14ac:dyDescent="0.25">
      <c r="A10" s="59" t="s">
        <v>79</v>
      </c>
      <c r="B10" s="128"/>
      <c r="C10" s="56" t="s">
        <v>115</v>
      </c>
      <c r="D10" s="56" t="s">
        <v>116</v>
      </c>
      <c r="E10" s="36">
        <v>2</v>
      </c>
      <c r="F10" s="36"/>
    </row>
    <row r="11" spans="1:7" ht="18" customHeight="1" x14ac:dyDescent="0.25">
      <c r="A11" s="59" t="s">
        <v>36</v>
      </c>
      <c r="B11" s="128"/>
      <c r="C11" s="1" t="s">
        <v>117</v>
      </c>
      <c r="D11" s="56" t="s">
        <v>118</v>
      </c>
      <c r="E11" s="36">
        <v>3</v>
      </c>
      <c r="F11" s="36">
        <v>-4</v>
      </c>
    </row>
    <row r="12" spans="1:7" ht="18" customHeight="1" x14ac:dyDescent="0.25">
      <c r="A12" s="91" t="s">
        <v>39</v>
      </c>
      <c r="B12" s="128"/>
      <c r="C12" s="56" t="s">
        <v>119</v>
      </c>
      <c r="D12" s="56" t="s">
        <v>120</v>
      </c>
      <c r="E12" s="36">
        <v>1</v>
      </c>
      <c r="F12" s="36"/>
    </row>
    <row r="13" spans="1:7" ht="18" customHeight="1" x14ac:dyDescent="0.25">
      <c r="A13" s="91" t="s">
        <v>41</v>
      </c>
      <c r="B13" s="128"/>
      <c r="C13" s="56" t="s">
        <v>123</v>
      </c>
      <c r="D13" s="56" t="s">
        <v>124</v>
      </c>
      <c r="E13" s="36"/>
      <c r="F13" s="36">
        <v>-2.2999999999999998</v>
      </c>
    </row>
    <row r="14" spans="1:7" ht="18" customHeight="1" x14ac:dyDescent="0.25">
      <c r="A14" s="106" t="s">
        <v>71</v>
      </c>
      <c r="B14" s="128"/>
      <c r="C14" s="56" t="s">
        <v>125</v>
      </c>
      <c r="D14" s="56" t="s">
        <v>126</v>
      </c>
      <c r="E14" s="36"/>
      <c r="F14" s="36">
        <v>-2</v>
      </c>
    </row>
    <row r="15" spans="1:7" ht="18" customHeight="1" x14ac:dyDescent="0.25">
      <c r="A15" s="91" t="s">
        <v>68</v>
      </c>
      <c r="B15" s="128"/>
      <c r="C15" s="56" t="s">
        <v>69</v>
      </c>
      <c r="D15" s="56" t="s">
        <v>70</v>
      </c>
      <c r="E15" s="36"/>
      <c r="F15" s="36">
        <v>-1.5</v>
      </c>
    </row>
    <row r="16" spans="1:7" ht="29.25" customHeight="1" x14ac:dyDescent="0.25">
      <c r="A16" s="104" t="s">
        <v>129</v>
      </c>
      <c r="B16" s="100" t="s">
        <v>75</v>
      </c>
      <c r="C16" s="105" t="s">
        <v>130</v>
      </c>
      <c r="D16" s="109" t="s">
        <v>131</v>
      </c>
      <c r="E16" s="110"/>
      <c r="F16" s="110">
        <v>-0.2</v>
      </c>
    </row>
    <row r="17" spans="1:6" ht="15.95" customHeight="1" x14ac:dyDescent="0.2">
      <c r="A17" s="98" t="s">
        <v>42</v>
      </c>
      <c r="B17" s="99"/>
      <c r="C17" s="113" t="s">
        <v>3</v>
      </c>
      <c r="D17" s="113"/>
      <c r="E17" s="114">
        <f>SUM(E18:E24)</f>
        <v>-6</v>
      </c>
      <c r="F17" s="114">
        <f>SUM(F18:F24)</f>
        <v>-4.3</v>
      </c>
    </row>
    <row r="18" spans="1:6" ht="15.95" customHeight="1" x14ac:dyDescent="0.25">
      <c r="A18" s="77" t="s">
        <v>145</v>
      </c>
      <c r="B18" s="127" t="s">
        <v>8</v>
      </c>
      <c r="C18" s="132" t="s">
        <v>3</v>
      </c>
      <c r="D18" s="56" t="s">
        <v>146</v>
      </c>
      <c r="E18" s="112">
        <v>3.9</v>
      </c>
      <c r="F18" s="112"/>
    </row>
    <row r="19" spans="1:6" ht="15.95" customHeight="1" x14ac:dyDescent="0.25">
      <c r="A19" s="77" t="s">
        <v>93</v>
      </c>
      <c r="B19" s="131"/>
      <c r="C19" s="133"/>
      <c r="D19" s="111" t="s">
        <v>92</v>
      </c>
      <c r="E19" s="112"/>
      <c r="F19" s="112">
        <v>0.3</v>
      </c>
    </row>
    <row r="20" spans="1:6" ht="15.95" customHeight="1" x14ac:dyDescent="0.25">
      <c r="A20" s="77" t="s">
        <v>94</v>
      </c>
      <c r="B20" s="78" t="s">
        <v>75</v>
      </c>
      <c r="C20" s="133"/>
      <c r="D20" s="56" t="s">
        <v>95</v>
      </c>
      <c r="E20" s="36">
        <v>6</v>
      </c>
      <c r="F20" s="36"/>
    </row>
    <row r="21" spans="1:6" ht="15.95" customHeight="1" x14ac:dyDescent="0.25">
      <c r="A21" s="77" t="s">
        <v>96</v>
      </c>
      <c r="B21" s="127" t="s">
        <v>76</v>
      </c>
      <c r="C21" s="133"/>
      <c r="D21" s="56" t="s">
        <v>90</v>
      </c>
      <c r="E21" s="36">
        <v>-4.5999999999999996</v>
      </c>
      <c r="F21" s="36">
        <v>-4.5999999999999996</v>
      </c>
    </row>
    <row r="22" spans="1:6" ht="15.95" customHeight="1" x14ac:dyDescent="0.25">
      <c r="A22" s="77" t="s">
        <v>97</v>
      </c>
      <c r="B22" s="128"/>
      <c r="C22" s="133"/>
      <c r="D22" s="56" t="s">
        <v>98</v>
      </c>
      <c r="E22" s="36">
        <v>4.5999999999999996</v>
      </c>
      <c r="F22" s="36"/>
    </row>
    <row r="23" spans="1:6" ht="15.95" customHeight="1" x14ac:dyDescent="0.25">
      <c r="A23" s="77" t="s">
        <v>74</v>
      </c>
      <c r="B23" s="131"/>
      <c r="C23" s="133"/>
      <c r="D23" s="56" t="s">
        <v>73</v>
      </c>
      <c r="E23" s="36">
        <v>-12</v>
      </c>
      <c r="F23" s="36"/>
    </row>
    <row r="24" spans="1:6" ht="15.95" customHeight="1" x14ac:dyDescent="0.25">
      <c r="A24" s="77" t="s">
        <v>149</v>
      </c>
      <c r="B24" s="107" t="s">
        <v>148</v>
      </c>
      <c r="C24" s="134"/>
      <c r="D24" s="56" t="s">
        <v>147</v>
      </c>
      <c r="E24" s="36">
        <v>-3.9</v>
      </c>
      <c r="F24" s="36"/>
    </row>
    <row r="25" spans="1:6" ht="16.5" customHeight="1" x14ac:dyDescent="0.25">
      <c r="A25" s="129" t="s">
        <v>19</v>
      </c>
      <c r="B25" s="129"/>
      <c r="C25" s="129"/>
      <c r="D25" s="129"/>
      <c r="E25" s="36">
        <f>SUM(E9:E15)</f>
        <v>6</v>
      </c>
      <c r="F25" s="36">
        <f>SUM(F9:F15)</f>
        <v>-13.6</v>
      </c>
    </row>
    <row r="26" spans="1:6" ht="16.5" customHeight="1" x14ac:dyDescent="0.25">
      <c r="A26" s="129" t="s">
        <v>20</v>
      </c>
      <c r="B26" s="129"/>
      <c r="C26" s="129"/>
      <c r="D26" s="129"/>
      <c r="E26" s="36">
        <f>SUM(E18:E19)</f>
        <v>3.9</v>
      </c>
      <c r="F26" s="36">
        <f>SUM(F18:F19)</f>
        <v>0.3</v>
      </c>
    </row>
    <row r="27" spans="1:6" ht="16.5" customHeight="1" x14ac:dyDescent="0.25">
      <c r="A27" s="129" t="s">
        <v>77</v>
      </c>
      <c r="B27" s="129"/>
      <c r="C27" s="129"/>
      <c r="D27" s="129"/>
      <c r="E27" s="36">
        <f>SUM(E16,E20)</f>
        <v>6</v>
      </c>
      <c r="F27" s="36">
        <f>SUM(F16,F20)</f>
        <v>-0.2</v>
      </c>
    </row>
    <row r="28" spans="1:6" ht="16.5" customHeight="1" x14ac:dyDescent="0.25">
      <c r="A28" s="129" t="s">
        <v>78</v>
      </c>
      <c r="B28" s="129"/>
      <c r="C28" s="129"/>
      <c r="D28" s="129"/>
      <c r="E28" s="36">
        <f>SUM(E21:E23)</f>
        <v>-12</v>
      </c>
      <c r="F28" s="36">
        <f>SUM(F21:F23)</f>
        <v>-4.5999999999999996</v>
      </c>
    </row>
    <row r="29" spans="1:6" ht="16.5" customHeight="1" x14ac:dyDescent="0.25">
      <c r="A29" s="129" t="s">
        <v>150</v>
      </c>
      <c r="B29" s="129"/>
      <c r="C29" s="129"/>
      <c r="D29" s="129"/>
      <c r="E29" s="36">
        <f>SUM(E24)</f>
        <v>-3.9</v>
      </c>
      <c r="F29" s="36">
        <f>SUM(F24)</f>
        <v>0</v>
      </c>
    </row>
    <row r="30" spans="1:6" ht="18" customHeight="1" x14ac:dyDescent="0.2">
      <c r="A30" s="130" t="s">
        <v>4</v>
      </c>
      <c r="B30" s="130"/>
      <c r="C30" s="130"/>
      <c r="D30" s="130"/>
      <c r="E30" s="38">
        <f>SUM(E25:E29)</f>
        <v>0</v>
      </c>
      <c r="F30" s="38">
        <f>SUM(F25:F29)</f>
        <v>-18.099999999999998</v>
      </c>
    </row>
    <row r="31" spans="1:6" ht="18" customHeight="1" x14ac:dyDescent="0.2">
      <c r="A31" s="129" t="s">
        <v>72</v>
      </c>
      <c r="B31" s="129"/>
      <c r="C31" s="129"/>
      <c r="D31" s="129"/>
      <c r="E31" s="38"/>
      <c r="F31" s="38"/>
    </row>
    <row r="32" spans="1:6" ht="18" customHeight="1" x14ac:dyDescent="0.2">
      <c r="A32" s="130" t="s">
        <v>24</v>
      </c>
      <c r="B32" s="130"/>
      <c r="C32" s="130"/>
      <c r="D32" s="130"/>
      <c r="E32" s="38">
        <f>SUM(E30-E31)</f>
        <v>0</v>
      </c>
      <c r="F32" s="38">
        <f>SUM(F30-F31)</f>
        <v>-18.099999999999998</v>
      </c>
    </row>
  </sheetData>
  <mergeCells count="17">
    <mergeCell ref="B9:B15"/>
    <mergeCell ref="A26:D26"/>
    <mergeCell ref="A32:D32"/>
    <mergeCell ref="A30:D30"/>
    <mergeCell ref="A25:D25"/>
    <mergeCell ref="A31:D31"/>
    <mergeCell ref="A27:D27"/>
    <mergeCell ref="A28:D28"/>
    <mergeCell ref="B21:B23"/>
    <mergeCell ref="B18:B19"/>
    <mergeCell ref="A29:D29"/>
    <mergeCell ref="C18:C2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J22" sqref="J22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3" style="34" customWidth="1"/>
    <col min="7" max="16384" width="9.140625" style="34"/>
  </cols>
  <sheetData>
    <row r="1" spans="1:6" ht="12.75" customHeight="1" x14ac:dyDescent="0.2">
      <c r="E1" s="125" t="s">
        <v>43</v>
      </c>
      <c r="F1" s="125"/>
    </row>
    <row r="2" spans="1:6" ht="12.75" customHeight="1" x14ac:dyDescent="0.2">
      <c r="E2" s="125" t="s">
        <v>91</v>
      </c>
      <c r="F2" s="125"/>
    </row>
    <row r="3" spans="1:6" ht="13.15" customHeight="1" x14ac:dyDescent="0.2">
      <c r="E3" s="125" t="s">
        <v>53</v>
      </c>
      <c r="F3" s="125"/>
    </row>
    <row r="4" spans="1:6" ht="15" customHeight="1" x14ac:dyDescent="0.2">
      <c r="E4" s="125" t="s">
        <v>85</v>
      </c>
      <c r="F4" s="125"/>
    </row>
    <row r="5" spans="1:6" ht="12.75" customHeight="1" x14ac:dyDescent="0.2">
      <c r="D5" s="121"/>
      <c r="E5" s="121"/>
      <c r="F5" s="121"/>
    </row>
    <row r="6" spans="1:6" ht="30.75" customHeight="1" x14ac:dyDescent="0.2">
      <c r="B6" s="141" t="s">
        <v>141</v>
      </c>
      <c r="C6" s="141"/>
      <c r="D6" s="141"/>
      <c r="E6" s="141"/>
      <c r="F6" s="141"/>
    </row>
    <row r="7" spans="1:6" ht="15" customHeight="1" x14ac:dyDescent="0.2">
      <c r="F7" s="82" t="s">
        <v>23</v>
      </c>
    </row>
    <row r="8" spans="1:6" ht="48.75" customHeight="1" x14ac:dyDescent="0.2">
      <c r="A8" s="81" t="s">
        <v>10</v>
      </c>
      <c r="B8" s="81" t="s">
        <v>16</v>
      </c>
      <c r="C8" s="81" t="s">
        <v>17</v>
      </c>
      <c r="D8" s="81" t="s">
        <v>18</v>
      </c>
      <c r="E8" s="81" t="s">
        <v>33</v>
      </c>
      <c r="F8" s="81" t="s">
        <v>2</v>
      </c>
    </row>
    <row r="9" spans="1:6" ht="27.75" customHeight="1" x14ac:dyDescent="0.25">
      <c r="A9" s="96" t="s">
        <v>37</v>
      </c>
      <c r="B9" s="93" t="s">
        <v>75</v>
      </c>
      <c r="C9" s="92" t="s">
        <v>127</v>
      </c>
      <c r="D9" s="57" t="s">
        <v>128</v>
      </c>
      <c r="E9" s="36"/>
      <c r="F9" s="36">
        <v>-5.8</v>
      </c>
    </row>
    <row r="10" spans="1:6" ht="18.75" customHeight="1" x14ac:dyDescent="0.25">
      <c r="A10" s="86" t="s">
        <v>99</v>
      </c>
      <c r="B10" s="90" t="s">
        <v>76</v>
      </c>
      <c r="C10" s="89" t="s">
        <v>3</v>
      </c>
      <c r="D10" s="97" t="s">
        <v>100</v>
      </c>
      <c r="E10" s="36">
        <v>1.3</v>
      </c>
      <c r="F10" s="36">
        <v>1.3</v>
      </c>
    </row>
    <row r="11" spans="1:6" ht="18.75" customHeight="1" x14ac:dyDescent="0.25">
      <c r="A11" s="135" t="s">
        <v>77</v>
      </c>
      <c r="B11" s="136"/>
      <c r="C11" s="136"/>
      <c r="D11" s="137"/>
      <c r="E11" s="36">
        <f>SUM(E9)</f>
        <v>0</v>
      </c>
      <c r="F11" s="36">
        <f>SUM(F9)</f>
        <v>-5.8</v>
      </c>
    </row>
    <row r="12" spans="1:6" ht="18" customHeight="1" x14ac:dyDescent="0.25">
      <c r="A12" s="135" t="s">
        <v>78</v>
      </c>
      <c r="B12" s="136"/>
      <c r="C12" s="136"/>
      <c r="D12" s="137"/>
      <c r="E12" s="36">
        <f>SUM(E10)</f>
        <v>1.3</v>
      </c>
      <c r="F12" s="36">
        <f>SUM(F10)</f>
        <v>1.3</v>
      </c>
    </row>
    <row r="13" spans="1:6" ht="17.25" customHeight="1" x14ac:dyDescent="0.2">
      <c r="A13" s="138" t="s">
        <v>24</v>
      </c>
      <c r="B13" s="139"/>
      <c r="C13" s="139"/>
      <c r="D13" s="140"/>
      <c r="E13" s="38">
        <f>SUM(E11:E12)</f>
        <v>1.3</v>
      </c>
      <c r="F13" s="38">
        <f>SUM(F11:F12)</f>
        <v>-4.5</v>
      </c>
    </row>
    <row r="14" spans="1:6" ht="13.5" customHeight="1" x14ac:dyDescent="0.2">
      <c r="B14" s="70"/>
      <c r="C14" s="70"/>
      <c r="D14" s="72"/>
      <c r="E14" s="73"/>
      <c r="F14" s="73"/>
    </row>
    <row r="15" spans="1:6" ht="32.25" customHeight="1" x14ac:dyDescent="0.2">
      <c r="B15" s="70"/>
      <c r="C15" s="70"/>
      <c r="D15" s="72"/>
      <c r="E15" s="73"/>
      <c r="F15" s="73"/>
    </row>
    <row r="16" spans="1:6" ht="45" customHeight="1" x14ac:dyDescent="0.2">
      <c r="B16" s="70"/>
      <c r="C16" s="70"/>
      <c r="D16" s="72"/>
      <c r="E16" s="73"/>
      <c r="F16" s="73"/>
    </row>
    <row r="17" spans="2:6" ht="27.75" customHeight="1" x14ac:dyDescent="0.2">
      <c r="B17" s="70"/>
      <c r="C17" s="70"/>
      <c r="D17" s="72"/>
      <c r="E17" s="73"/>
      <c r="F17" s="73"/>
    </row>
    <row r="18" spans="2:6" ht="18" customHeight="1" x14ac:dyDescent="0.2">
      <c r="B18" s="70"/>
      <c r="C18" s="70"/>
      <c r="D18" s="68"/>
      <c r="E18" s="73"/>
      <c r="F18" s="73"/>
    </row>
    <row r="19" spans="2:6" ht="18" customHeight="1" x14ac:dyDescent="0.2">
      <c r="B19" s="70"/>
      <c r="C19" s="70"/>
      <c r="D19" s="70"/>
      <c r="E19" s="74"/>
      <c r="F19" s="74"/>
    </row>
    <row r="20" spans="2:6" ht="30" customHeight="1" x14ac:dyDescent="0.2">
      <c r="B20" s="70"/>
      <c r="C20" s="70"/>
      <c r="D20" s="70"/>
      <c r="E20" s="70"/>
      <c r="F20" s="70"/>
    </row>
    <row r="21" spans="2:6" ht="18" customHeight="1" x14ac:dyDescent="0.2">
      <c r="B21" s="70"/>
      <c r="C21" s="70"/>
      <c r="D21" s="70"/>
      <c r="E21" s="70"/>
      <c r="F21" s="70"/>
    </row>
    <row r="22" spans="2:6" ht="18" customHeight="1" x14ac:dyDescent="0.2">
      <c r="B22" s="70"/>
      <c r="C22" s="70"/>
      <c r="D22" s="70"/>
      <c r="E22" s="70"/>
      <c r="F22" s="70"/>
    </row>
    <row r="23" spans="2:6" ht="18" customHeight="1" x14ac:dyDescent="0.2">
      <c r="B23" s="70"/>
      <c r="C23" s="70"/>
      <c r="D23" s="70"/>
      <c r="E23" s="70"/>
      <c r="F23" s="70"/>
    </row>
    <row r="24" spans="2:6" ht="18" customHeight="1" x14ac:dyDescent="0.2">
      <c r="B24" s="70"/>
      <c r="C24" s="70"/>
      <c r="D24" s="70"/>
      <c r="E24" s="70"/>
      <c r="F24" s="70"/>
    </row>
    <row r="25" spans="2:6" ht="18" customHeight="1" x14ac:dyDescent="0.2">
      <c r="B25" s="70"/>
      <c r="C25" s="70"/>
      <c r="D25" s="70"/>
      <c r="E25" s="70"/>
      <c r="F25" s="70"/>
    </row>
    <row r="26" spans="2:6" ht="18" customHeight="1" x14ac:dyDescent="0.2">
      <c r="B26" s="70"/>
      <c r="C26" s="70"/>
      <c r="D26" s="70"/>
      <c r="E26" s="70"/>
      <c r="F26" s="70"/>
    </row>
    <row r="27" spans="2:6" ht="18" customHeight="1" x14ac:dyDescent="0.2">
      <c r="B27" s="70"/>
      <c r="C27" s="70"/>
      <c r="D27" s="70"/>
      <c r="E27" s="70"/>
      <c r="F27" s="70"/>
    </row>
    <row r="28" spans="2:6" ht="18" customHeight="1" x14ac:dyDescent="0.2">
      <c r="B28" s="70"/>
      <c r="C28" s="70"/>
      <c r="D28" s="70"/>
      <c r="E28" s="70"/>
      <c r="F28" s="70"/>
    </row>
    <row r="29" spans="2:6" x14ac:dyDescent="0.2">
      <c r="B29" s="70"/>
      <c r="C29" s="70"/>
      <c r="D29" s="70"/>
      <c r="E29" s="70"/>
      <c r="F29" s="70"/>
    </row>
  </sheetData>
  <mergeCells count="9">
    <mergeCell ref="A12:D12"/>
    <mergeCell ref="A13:D13"/>
    <mergeCell ref="D5:F5"/>
    <mergeCell ref="B6:F6"/>
    <mergeCell ref="E1:F1"/>
    <mergeCell ref="E2:F2"/>
    <mergeCell ref="E3:F3"/>
    <mergeCell ref="E4:F4"/>
    <mergeCell ref="A11:D11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K24" sqref="K24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25" t="s">
        <v>43</v>
      </c>
      <c r="F1" s="125"/>
    </row>
    <row r="2" spans="1:8" x14ac:dyDescent="0.2">
      <c r="E2" s="125" t="s">
        <v>91</v>
      </c>
      <c r="F2" s="125"/>
    </row>
    <row r="3" spans="1:8" x14ac:dyDescent="0.2">
      <c r="E3" s="125" t="s">
        <v>53</v>
      </c>
      <c r="F3" s="125"/>
    </row>
    <row r="4" spans="1:8" x14ac:dyDescent="0.2">
      <c r="E4" s="125" t="s">
        <v>59</v>
      </c>
      <c r="F4" s="125"/>
    </row>
    <row r="6" spans="1:8" ht="30.75" customHeight="1" x14ac:dyDescent="0.2">
      <c r="A6" s="141" t="s">
        <v>60</v>
      </c>
      <c r="B6" s="141"/>
      <c r="C6" s="141"/>
      <c r="D6" s="141"/>
      <c r="E6" s="141"/>
      <c r="F6" s="141"/>
      <c r="G6" s="7"/>
      <c r="H6" s="63"/>
    </row>
    <row r="7" spans="1:8" x14ac:dyDescent="0.2">
      <c r="F7" s="64" t="s">
        <v>23</v>
      </c>
    </row>
    <row r="8" spans="1:8" ht="45" x14ac:dyDescent="0.2">
      <c r="A8" s="30" t="s">
        <v>10</v>
      </c>
      <c r="B8" s="58" t="s">
        <v>16</v>
      </c>
      <c r="C8" s="58" t="s">
        <v>17</v>
      </c>
      <c r="D8" s="58" t="s">
        <v>18</v>
      </c>
      <c r="E8" s="58" t="s">
        <v>33</v>
      </c>
      <c r="F8" s="58" t="s">
        <v>2</v>
      </c>
    </row>
    <row r="9" spans="1:8" ht="15.75" customHeight="1" x14ac:dyDescent="0.25">
      <c r="A9" s="96" t="s">
        <v>114</v>
      </c>
      <c r="B9" s="143" t="s">
        <v>7</v>
      </c>
      <c r="C9" s="30" t="s">
        <v>112</v>
      </c>
      <c r="D9" s="30" t="s">
        <v>113</v>
      </c>
      <c r="E9" s="36"/>
      <c r="F9" s="36">
        <v>-3</v>
      </c>
    </row>
    <row r="10" spans="1:8" ht="17.25" customHeight="1" x14ac:dyDescent="0.25">
      <c r="A10" s="80" t="s">
        <v>36</v>
      </c>
      <c r="B10" s="144"/>
      <c r="C10" s="1" t="s">
        <v>117</v>
      </c>
      <c r="D10" s="56" t="s">
        <v>118</v>
      </c>
      <c r="E10" s="80"/>
      <c r="F10" s="36">
        <v>-7</v>
      </c>
    </row>
    <row r="11" spans="1:8" ht="17.25" customHeight="1" x14ac:dyDescent="0.25">
      <c r="A11" s="62" t="s">
        <v>71</v>
      </c>
      <c r="B11" s="145"/>
      <c r="C11" s="30" t="s">
        <v>123</v>
      </c>
      <c r="D11" s="30" t="s">
        <v>124</v>
      </c>
      <c r="E11" s="36"/>
      <c r="F11" s="36">
        <v>-2</v>
      </c>
    </row>
    <row r="12" spans="1:8" ht="17.25" customHeight="1" x14ac:dyDescent="0.2">
      <c r="A12" s="142" t="s">
        <v>24</v>
      </c>
      <c r="B12" s="142"/>
      <c r="C12" s="142"/>
      <c r="D12" s="142"/>
      <c r="E12" s="38">
        <f>SUM(E11)</f>
        <v>0</v>
      </c>
      <c r="F12" s="117">
        <f>SUM(F9:F11)</f>
        <v>-12</v>
      </c>
    </row>
    <row r="13" spans="1:8" x14ac:dyDescent="0.2">
      <c r="A13" s="7"/>
      <c r="B13" s="7"/>
      <c r="C13" s="7"/>
      <c r="D13" s="7"/>
      <c r="E13" s="65"/>
      <c r="F13" s="65"/>
    </row>
    <row r="14" spans="1:8" x14ac:dyDescent="0.2">
      <c r="A14" s="7"/>
      <c r="B14" s="7"/>
      <c r="C14" s="7"/>
      <c r="D14" s="66"/>
      <c r="E14" s="67"/>
      <c r="F14" s="67"/>
    </row>
    <row r="15" spans="1:8" x14ac:dyDescent="0.2">
      <c r="A15" s="68"/>
      <c r="B15" s="68"/>
      <c r="C15" s="68"/>
      <c r="D15" s="69"/>
      <c r="E15" s="67"/>
      <c r="F15" s="67"/>
    </row>
    <row r="16" spans="1:8" x14ac:dyDescent="0.2">
      <c r="A16" s="68"/>
      <c r="B16" s="68"/>
      <c r="C16" s="68"/>
      <c r="D16" s="69"/>
      <c r="E16" s="67"/>
      <c r="F16" s="67"/>
    </row>
    <row r="17" spans="1:6" x14ac:dyDescent="0.2">
      <c r="A17" s="70"/>
      <c r="B17" s="70"/>
      <c r="C17" s="70"/>
      <c r="D17" s="69"/>
      <c r="E17" s="71"/>
      <c r="F17" s="71"/>
    </row>
    <row r="18" spans="1:6" x14ac:dyDescent="0.2">
      <c r="A18" s="70"/>
      <c r="B18" s="70"/>
      <c r="C18" s="70"/>
      <c r="D18" s="69"/>
      <c r="E18" s="71"/>
      <c r="F18" s="71"/>
    </row>
    <row r="19" spans="1:6" x14ac:dyDescent="0.2">
      <c r="A19" s="70"/>
      <c r="B19" s="70"/>
      <c r="C19" s="70"/>
      <c r="D19" s="72"/>
      <c r="E19" s="73"/>
      <c r="F19" s="73"/>
    </row>
    <row r="20" spans="1:6" x14ac:dyDescent="0.2">
      <c r="A20" s="70"/>
      <c r="B20" s="70"/>
      <c r="C20" s="70"/>
      <c r="D20" s="72"/>
      <c r="E20" s="73"/>
      <c r="F20" s="73"/>
    </row>
    <row r="21" spans="1:6" x14ac:dyDescent="0.2">
      <c r="A21" s="70"/>
      <c r="B21" s="70"/>
      <c r="C21" s="70"/>
      <c r="D21" s="72"/>
      <c r="E21" s="73"/>
      <c r="F21" s="73"/>
    </row>
    <row r="22" spans="1:6" x14ac:dyDescent="0.2">
      <c r="A22" s="70"/>
      <c r="B22" s="70"/>
      <c r="C22" s="70"/>
      <c r="D22" s="72"/>
      <c r="E22" s="73"/>
      <c r="F22" s="73"/>
    </row>
    <row r="23" spans="1:6" x14ac:dyDescent="0.2">
      <c r="A23" s="70"/>
      <c r="B23" s="70"/>
      <c r="C23" s="70"/>
      <c r="D23" s="72"/>
      <c r="E23" s="73"/>
      <c r="F23" s="73"/>
    </row>
    <row r="24" spans="1:6" x14ac:dyDescent="0.2">
      <c r="A24" s="70"/>
      <c r="B24" s="70"/>
      <c r="C24" s="70"/>
      <c r="D24" s="72"/>
      <c r="E24" s="73"/>
      <c r="F24" s="73"/>
    </row>
    <row r="25" spans="1:6" x14ac:dyDescent="0.2">
      <c r="A25" s="70"/>
      <c r="B25" s="70"/>
      <c r="C25" s="70"/>
      <c r="D25" s="72"/>
      <c r="E25" s="73"/>
      <c r="F25" s="73"/>
    </row>
    <row r="26" spans="1:6" x14ac:dyDescent="0.2">
      <c r="A26" s="70"/>
      <c r="B26" s="70"/>
      <c r="C26" s="70"/>
      <c r="D26" s="72"/>
      <c r="E26" s="73"/>
      <c r="F26" s="73"/>
    </row>
    <row r="27" spans="1:6" x14ac:dyDescent="0.2">
      <c r="A27" s="70"/>
      <c r="B27" s="70"/>
      <c r="C27" s="70"/>
      <c r="D27" s="70"/>
      <c r="E27" s="74"/>
      <c r="F27" s="74"/>
    </row>
    <row r="28" spans="1:6" x14ac:dyDescent="0.2">
      <c r="A28" s="70"/>
      <c r="B28" s="70"/>
      <c r="C28" s="70"/>
      <c r="D28" s="70"/>
      <c r="E28" s="70"/>
      <c r="F28" s="70"/>
    </row>
    <row r="29" spans="1:6" x14ac:dyDescent="0.2">
      <c r="A29" s="70"/>
      <c r="B29" s="70"/>
      <c r="C29" s="70"/>
      <c r="D29" s="70"/>
      <c r="E29" s="70"/>
      <c r="F29" s="70"/>
    </row>
    <row r="30" spans="1:6" x14ac:dyDescent="0.2">
      <c r="A30" s="70"/>
      <c r="B30" s="70"/>
      <c r="C30" s="70"/>
      <c r="D30" s="70"/>
      <c r="E30" s="70"/>
      <c r="F30" s="70"/>
    </row>
    <row r="31" spans="1:6" x14ac:dyDescent="0.2">
      <c r="A31" s="70"/>
      <c r="B31" s="70"/>
      <c r="C31" s="70"/>
      <c r="D31" s="70"/>
      <c r="E31" s="70"/>
      <c r="F31" s="70"/>
    </row>
    <row r="32" spans="1:6" x14ac:dyDescent="0.2">
      <c r="A32" s="70"/>
      <c r="B32" s="70"/>
      <c r="C32" s="70"/>
      <c r="D32" s="70"/>
      <c r="E32" s="70"/>
      <c r="F32" s="70"/>
    </row>
    <row r="33" spans="1:6" x14ac:dyDescent="0.2">
      <c r="A33" s="70"/>
      <c r="B33" s="70"/>
      <c r="C33" s="70"/>
      <c r="D33" s="70"/>
      <c r="E33" s="70"/>
      <c r="F33" s="70"/>
    </row>
    <row r="34" spans="1:6" x14ac:dyDescent="0.2">
      <c r="A34" s="70"/>
      <c r="B34" s="70"/>
      <c r="C34" s="70"/>
      <c r="D34" s="70"/>
      <c r="E34" s="70"/>
      <c r="F34" s="70"/>
    </row>
    <row r="35" spans="1:6" x14ac:dyDescent="0.2">
      <c r="A35" s="70"/>
      <c r="B35" s="70"/>
      <c r="C35" s="70"/>
      <c r="D35" s="70"/>
      <c r="E35" s="70"/>
      <c r="F35" s="70"/>
    </row>
    <row r="36" spans="1:6" x14ac:dyDescent="0.2">
      <c r="A36" s="70"/>
      <c r="B36" s="70"/>
      <c r="C36" s="70"/>
      <c r="D36" s="70"/>
      <c r="E36" s="70"/>
      <c r="F36" s="70"/>
    </row>
    <row r="37" spans="1:6" x14ac:dyDescent="0.2">
      <c r="A37" s="70"/>
      <c r="B37" s="70"/>
      <c r="C37" s="70"/>
      <c r="D37" s="70"/>
      <c r="E37" s="70"/>
      <c r="F37" s="70"/>
    </row>
  </sheetData>
  <mergeCells count="7">
    <mergeCell ref="A12:D12"/>
    <mergeCell ref="E1:F1"/>
    <mergeCell ref="E2:F2"/>
    <mergeCell ref="E3:F3"/>
    <mergeCell ref="E4:F4"/>
    <mergeCell ref="A6:F6"/>
    <mergeCell ref="B9:B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S8" sqref="S8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16384" width="9.140625" style="21"/>
  </cols>
  <sheetData>
    <row r="1" spans="1:9" ht="15" customHeight="1" x14ac:dyDescent="0.25">
      <c r="E1" s="125" t="s">
        <v>43</v>
      </c>
      <c r="F1" s="125"/>
    </row>
    <row r="2" spans="1:9" ht="15" customHeight="1" x14ac:dyDescent="0.25">
      <c r="E2" s="125" t="s">
        <v>91</v>
      </c>
      <c r="F2" s="125"/>
    </row>
    <row r="3" spans="1:9" ht="15" customHeight="1" x14ac:dyDescent="0.25">
      <c r="E3" s="125" t="s">
        <v>53</v>
      </c>
      <c r="F3" s="125"/>
    </row>
    <row r="4" spans="1:9" ht="15" customHeight="1" x14ac:dyDescent="0.25">
      <c r="E4" s="125" t="s">
        <v>46</v>
      </c>
      <c r="F4" s="125"/>
    </row>
    <row r="5" spans="1:9" ht="15" customHeight="1" x14ac:dyDescent="0.25">
      <c r="E5" s="45"/>
      <c r="F5" s="45"/>
    </row>
    <row r="6" spans="1:9" ht="13.5" customHeight="1" x14ac:dyDescent="0.25">
      <c r="A6" s="150" t="s">
        <v>56</v>
      </c>
      <c r="B6" s="150"/>
      <c r="C6" s="150"/>
      <c r="D6" s="150"/>
      <c r="E6" s="150"/>
      <c r="F6" s="150"/>
      <c r="G6" s="55"/>
      <c r="H6" s="55"/>
      <c r="I6" s="55"/>
    </row>
    <row r="7" spans="1:9" ht="17.25" customHeight="1" x14ac:dyDescent="0.25">
      <c r="F7" s="21" t="s">
        <v>23</v>
      </c>
    </row>
    <row r="8" spans="1:9" ht="29.25" customHeight="1" x14ac:dyDescent="0.25">
      <c r="A8" s="51" t="s">
        <v>21</v>
      </c>
      <c r="B8" s="51" t="s">
        <v>16</v>
      </c>
      <c r="C8" s="51" t="s">
        <v>17</v>
      </c>
      <c r="D8" s="51" t="s">
        <v>18</v>
      </c>
      <c r="E8" s="88" t="s">
        <v>33</v>
      </c>
      <c r="F8" s="88" t="s">
        <v>2</v>
      </c>
    </row>
    <row r="9" spans="1:9" ht="17.25" customHeight="1" x14ac:dyDescent="0.25">
      <c r="A9" s="60" t="s">
        <v>63</v>
      </c>
      <c r="B9" s="143" t="s">
        <v>8</v>
      </c>
      <c r="C9" s="146" t="s">
        <v>3</v>
      </c>
      <c r="D9" s="75" t="s">
        <v>62</v>
      </c>
      <c r="E9" s="76">
        <f>SUM(E10:E12)</f>
        <v>605.66</v>
      </c>
      <c r="F9" s="76">
        <f>SUM(F10:F12)</f>
        <v>8.7000000000000011</v>
      </c>
    </row>
    <row r="10" spans="1:9" ht="31.5" customHeight="1" x14ac:dyDescent="0.25">
      <c r="A10" s="61" t="s">
        <v>64</v>
      </c>
      <c r="B10" s="144"/>
      <c r="C10" s="147"/>
      <c r="D10" s="146" t="s">
        <v>61</v>
      </c>
      <c r="E10" s="40">
        <v>66.5</v>
      </c>
      <c r="F10" s="40">
        <v>9.3000000000000007</v>
      </c>
    </row>
    <row r="11" spans="1:9" ht="31.5" customHeight="1" x14ac:dyDescent="0.25">
      <c r="A11" s="95" t="s">
        <v>132</v>
      </c>
      <c r="B11" s="144"/>
      <c r="C11" s="30" t="s">
        <v>133</v>
      </c>
      <c r="D11" s="147"/>
      <c r="E11" s="40">
        <v>-66.5</v>
      </c>
      <c r="F11" s="40">
        <v>-0.6</v>
      </c>
    </row>
    <row r="12" spans="1:9" ht="47.25" customHeight="1" x14ac:dyDescent="0.25">
      <c r="A12" s="108" t="s">
        <v>144</v>
      </c>
      <c r="B12" s="145"/>
      <c r="C12" s="85" t="s">
        <v>3</v>
      </c>
      <c r="D12" s="102" t="s">
        <v>143</v>
      </c>
      <c r="E12" s="40">
        <v>605.66</v>
      </c>
      <c r="F12" s="40"/>
    </row>
    <row r="13" spans="1:9" ht="18.75" customHeight="1" x14ac:dyDescent="0.25">
      <c r="A13" s="95" t="s">
        <v>41</v>
      </c>
      <c r="B13" s="143" t="s">
        <v>75</v>
      </c>
      <c r="C13" s="85" t="s">
        <v>3</v>
      </c>
      <c r="D13" s="57" t="s">
        <v>109</v>
      </c>
      <c r="E13" s="40">
        <v>2.2999999999999998</v>
      </c>
      <c r="F13" s="40">
        <v>2.2999999999999998</v>
      </c>
    </row>
    <row r="14" spans="1:9" ht="18" customHeight="1" x14ac:dyDescent="0.25">
      <c r="A14" s="83" t="s">
        <v>88</v>
      </c>
      <c r="B14" s="144"/>
      <c r="C14" s="85" t="s">
        <v>3</v>
      </c>
      <c r="D14" s="56" t="s">
        <v>89</v>
      </c>
      <c r="E14" s="40">
        <v>6.8949999999999996</v>
      </c>
      <c r="F14" s="40">
        <v>0.13500000000000001</v>
      </c>
      <c r="G14" s="22"/>
    </row>
    <row r="15" spans="1:9" ht="18" customHeight="1" x14ac:dyDescent="0.25">
      <c r="A15" s="96">
        <v>39</v>
      </c>
      <c r="B15" s="145"/>
      <c r="C15" s="56" t="s">
        <v>101</v>
      </c>
      <c r="D15" s="116" t="s">
        <v>102</v>
      </c>
      <c r="E15" s="40">
        <v>4.5999999999999996</v>
      </c>
      <c r="F15" s="40">
        <v>4.5</v>
      </c>
      <c r="G15" s="22"/>
    </row>
    <row r="16" spans="1:9" ht="18" customHeight="1" x14ac:dyDescent="0.25">
      <c r="A16" s="149" t="s">
        <v>20</v>
      </c>
      <c r="B16" s="149"/>
      <c r="C16" s="149"/>
      <c r="D16" s="149"/>
      <c r="E16" s="40">
        <f>SUM(E10:E12)</f>
        <v>605.66</v>
      </c>
      <c r="F16" s="40">
        <f>SUM(F10:F12)</f>
        <v>8.7000000000000011</v>
      </c>
      <c r="G16" s="22"/>
    </row>
    <row r="17" spans="1:7" ht="17.25" customHeight="1" x14ac:dyDescent="0.25">
      <c r="A17" s="149" t="s">
        <v>77</v>
      </c>
      <c r="B17" s="149"/>
      <c r="C17" s="149"/>
      <c r="D17" s="149"/>
      <c r="E17" s="40">
        <f>SUM(E13:E15)</f>
        <v>13.795</v>
      </c>
      <c r="F17" s="40">
        <f>SUM(F13:F15)</f>
        <v>6.9349999999999996</v>
      </c>
      <c r="G17" s="22"/>
    </row>
    <row r="18" spans="1:7" ht="18" customHeight="1" x14ac:dyDescent="0.25">
      <c r="A18" s="148" t="s">
        <v>24</v>
      </c>
      <c r="B18" s="148"/>
      <c r="C18" s="148"/>
      <c r="D18" s="148"/>
      <c r="E18" s="76">
        <f>SUM(E16:E17)</f>
        <v>619.45499999999993</v>
      </c>
      <c r="F18" s="76">
        <f>SUM(F16:F17)</f>
        <v>15.635000000000002</v>
      </c>
    </row>
    <row r="20" spans="1:7" x14ac:dyDescent="0.25">
      <c r="E20" s="79"/>
      <c r="F20" s="79"/>
    </row>
  </sheetData>
  <mergeCells count="12">
    <mergeCell ref="E1:F1"/>
    <mergeCell ref="E2:F2"/>
    <mergeCell ref="E3:F3"/>
    <mergeCell ref="E4:F4"/>
    <mergeCell ref="A6:F6"/>
    <mergeCell ref="C9:C10"/>
    <mergeCell ref="A18:D18"/>
    <mergeCell ref="A16:D16"/>
    <mergeCell ref="A17:D17"/>
    <mergeCell ref="B13:B15"/>
    <mergeCell ref="B9:B12"/>
    <mergeCell ref="D10:D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E29" sqref="E29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11" ht="12.75" customHeight="1" x14ac:dyDescent="0.25">
      <c r="D1" s="21"/>
      <c r="E1" s="125" t="s">
        <v>43</v>
      </c>
      <c r="F1" s="125"/>
    </row>
    <row r="2" spans="1:11" ht="12.75" customHeight="1" x14ac:dyDescent="0.25">
      <c r="D2" s="21"/>
      <c r="E2" s="125" t="s">
        <v>91</v>
      </c>
      <c r="F2" s="125"/>
    </row>
    <row r="3" spans="1:11" ht="12.75" customHeight="1" x14ac:dyDescent="0.25">
      <c r="D3" s="21"/>
      <c r="E3" s="125" t="s">
        <v>53</v>
      </c>
      <c r="F3" s="125"/>
    </row>
    <row r="4" spans="1:11" ht="15" customHeight="1" x14ac:dyDescent="0.25">
      <c r="D4" s="21"/>
      <c r="E4" s="125" t="s">
        <v>49</v>
      </c>
      <c r="F4" s="125"/>
    </row>
    <row r="5" spans="1:11" ht="15" customHeight="1" x14ac:dyDescent="0.2"/>
    <row r="6" spans="1:11" ht="30" customHeight="1" x14ac:dyDescent="0.2">
      <c r="A6" s="141" t="s">
        <v>57</v>
      </c>
      <c r="B6" s="141"/>
      <c r="C6" s="141"/>
      <c r="D6" s="141"/>
      <c r="E6" s="141"/>
      <c r="F6" s="141"/>
      <c r="G6" s="7"/>
      <c r="H6" s="7"/>
      <c r="I6" s="7"/>
    </row>
    <row r="7" spans="1:11" ht="15" customHeight="1" x14ac:dyDescent="0.2">
      <c r="F7" s="31" t="s">
        <v>23</v>
      </c>
    </row>
    <row r="8" spans="1:11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33</v>
      </c>
      <c r="F8" s="44" t="s">
        <v>2</v>
      </c>
    </row>
    <row r="9" spans="1:11" ht="17.25" customHeight="1" x14ac:dyDescent="0.25">
      <c r="A9" s="96" t="s">
        <v>35</v>
      </c>
      <c r="B9" s="152" t="s">
        <v>7</v>
      </c>
      <c r="C9" s="30" t="s">
        <v>110</v>
      </c>
      <c r="D9" s="30" t="s">
        <v>111</v>
      </c>
      <c r="E9" s="36">
        <v>0.5</v>
      </c>
      <c r="F9" s="36"/>
    </row>
    <row r="10" spans="1:11" ht="17.25" customHeight="1" x14ac:dyDescent="0.25">
      <c r="A10" s="62" t="s">
        <v>36</v>
      </c>
      <c r="B10" s="152"/>
      <c r="C10" s="1" t="s">
        <v>117</v>
      </c>
      <c r="D10" s="56" t="s">
        <v>118</v>
      </c>
      <c r="E10" s="36">
        <v>3</v>
      </c>
      <c r="F10" s="36"/>
    </row>
    <row r="11" spans="1:11" ht="15.75" customHeight="1" x14ac:dyDescent="0.25">
      <c r="A11" s="62" t="s">
        <v>63</v>
      </c>
      <c r="B11" s="152"/>
      <c r="C11" s="30" t="s">
        <v>121</v>
      </c>
      <c r="D11" s="30" t="s">
        <v>122</v>
      </c>
      <c r="E11" s="36">
        <v>6.4</v>
      </c>
      <c r="F11" s="36">
        <v>6.4</v>
      </c>
    </row>
    <row r="12" spans="1:11" ht="15.75" customHeight="1" x14ac:dyDescent="0.25">
      <c r="A12" s="96" t="s">
        <v>71</v>
      </c>
      <c r="B12" s="152"/>
      <c r="C12" s="30" t="s">
        <v>125</v>
      </c>
      <c r="D12" s="30" t="s">
        <v>126</v>
      </c>
      <c r="E12" s="36">
        <v>15.4</v>
      </c>
      <c r="F12" s="36">
        <v>6</v>
      </c>
    </row>
    <row r="13" spans="1:11" ht="15.75" customHeight="1" x14ac:dyDescent="0.25">
      <c r="A13" s="96" t="s">
        <v>65</v>
      </c>
      <c r="B13" s="152"/>
      <c r="C13" s="57" t="s">
        <v>66</v>
      </c>
      <c r="D13" s="57" t="s">
        <v>67</v>
      </c>
      <c r="E13" s="36">
        <v>10</v>
      </c>
      <c r="F13" s="36"/>
    </row>
    <row r="14" spans="1:11" ht="15.75" customHeight="1" x14ac:dyDescent="0.25">
      <c r="A14" s="96" t="s">
        <v>134</v>
      </c>
      <c r="B14" s="94" t="s">
        <v>136</v>
      </c>
      <c r="C14" s="30" t="s">
        <v>133</v>
      </c>
      <c r="D14" s="30" t="s">
        <v>137</v>
      </c>
      <c r="E14" s="36">
        <v>9</v>
      </c>
      <c r="F14" s="36"/>
    </row>
    <row r="15" spans="1:11" ht="18" customHeight="1" x14ac:dyDescent="0.25">
      <c r="A15" s="151" t="s">
        <v>19</v>
      </c>
      <c r="B15" s="151"/>
      <c r="C15" s="151"/>
      <c r="D15" s="151"/>
      <c r="E15" s="36">
        <f>SUM(E9:E13)</f>
        <v>35.299999999999997</v>
      </c>
      <c r="F15" s="36">
        <f>SUM(F9:F13)</f>
        <v>12.4</v>
      </c>
      <c r="I15" s="8"/>
      <c r="J15" s="8"/>
      <c r="K15" s="8"/>
    </row>
    <row r="16" spans="1:11" ht="18" customHeight="1" x14ac:dyDescent="0.25">
      <c r="A16" s="151" t="s">
        <v>138</v>
      </c>
      <c r="B16" s="151"/>
      <c r="C16" s="151"/>
      <c r="D16" s="151"/>
      <c r="E16" s="36">
        <f>SUM(E14)</f>
        <v>9</v>
      </c>
      <c r="F16" s="36">
        <f>SUM(F14)</f>
        <v>0</v>
      </c>
      <c r="I16" s="8"/>
      <c r="J16" s="8"/>
      <c r="K16" s="8"/>
    </row>
    <row r="17" spans="1:6" ht="18" customHeight="1" x14ac:dyDescent="0.2">
      <c r="A17" s="142" t="s">
        <v>24</v>
      </c>
      <c r="B17" s="142"/>
      <c r="C17" s="142"/>
      <c r="D17" s="142"/>
      <c r="E17" s="38">
        <f>SUM(E15:E16)</f>
        <v>44.3</v>
      </c>
      <c r="F17" s="38">
        <f>SUM(F15:F16)</f>
        <v>12.4</v>
      </c>
    </row>
    <row r="19" spans="1:6" x14ac:dyDescent="0.2">
      <c r="E19" s="8"/>
      <c r="F19" s="8"/>
    </row>
    <row r="20" spans="1:6" x14ac:dyDescent="0.2">
      <c r="E20" s="8"/>
      <c r="F20" s="8"/>
    </row>
    <row r="21" spans="1:6" x14ac:dyDescent="0.2">
      <c r="E21" s="8"/>
      <c r="F21" s="8"/>
    </row>
    <row r="22" spans="1:6" x14ac:dyDescent="0.2">
      <c r="E22" s="8"/>
    </row>
    <row r="23" spans="1:6" x14ac:dyDescent="0.2">
      <c r="E23" s="8"/>
      <c r="F23" s="8"/>
    </row>
  </sheetData>
  <mergeCells count="9">
    <mergeCell ref="A17:D17"/>
    <mergeCell ref="A15:D15"/>
    <mergeCell ref="A6:F6"/>
    <mergeCell ref="E1:F1"/>
    <mergeCell ref="E2:F2"/>
    <mergeCell ref="E3:F3"/>
    <mergeCell ref="E4:F4"/>
    <mergeCell ref="B9:B13"/>
    <mergeCell ref="A16:D1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3"/>
  <sheetViews>
    <sheetView workbookViewId="0">
      <selection activeCell="N24" sqref="N24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8" ht="13.5" customHeight="1" x14ac:dyDescent="0.2">
      <c r="C1" s="34"/>
      <c r="D1" s="125" t="s">
        <v>43</v>
      </c>
      <c r="E1" s="125"/>
    </row>
    <row r="2" spans="1:8" ht="13.5" customHeight="1" x14ac:dyDescent="0.2">
      <c r="C2" s="34"/>
      <c r="D2" s="125" t="s">
        <v>91</v>
      </c>
      <c r="E2" s="125"/>
    </row>
    <row r="3" spans="1:8" ht="13.5" customHeight="1" x14ac:dyDescent="0.2">
      <c r="C3" s="34"/>
      <c r="D3" s="125" t="s">
        <v>53</v>
      </c>
      <c r="E3" s="125"/>
    </row>
    <row r="4" spans="1:8" ht="13.5" customHeight="1" x14ac:dyDescent="0.2">
      <c r="C4" s="34"/>
      <c r="D4" s="125" t="s">
        <v>50</v>
      </c>
      <c r="E4" s="125"/>
    </row>
    <row r="5" spans="1:8" x14ac:dyDescent="0.25">
      <c r="D5" s="29"/>
      <c r="E5" s="29"/>
    </row>
    <row r="6" spans="1:8" ht="32.25" customHeight="1" x14ac:dyDescent="0.2">
      <c r="A6" s="159" t="s">
        <v>58</v>
      </c>
      <c r="B6" s="159"/>
      <c r="C6" s="159"/>
      <c r="D6" s="159"/>
      <c r="E6" s="159"/>
    </row>
    <row r="7" spans="1:8" ht="15" customHeight="1" x14ac:dyDescent="0.2">
      <c r="E7" s="35" t="s">
        <v>23</v>
      </c>
    </row>
    <row r="8" spans="1:8" ht="35.25" customHeight="1" x14ac:dyDescent="0.2">
      <c r="A8" s="47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8" ht="24.95" customHeight="1" x14ac:dyDescent="0.25">
      <c r="A9" s="47" t="s">
        <v>34</v>
      </c>
      <c r="B9" s="46" t="s">
        <v>7</v>
      </c>
      <c r="C9" s="6" t="s">
        <v>32</v>
      </c>
      <c r="D9" s="37">
        <f>SUM('savivaldybės funkcijos(3)'!E25,'ugd_reikmems(5)'!E12,'biud_ist_pajamos (7)'!E15)</f>
        <v>41.3</v>
      </c>
      <c r="E9" s="37">
        <f>SUM('savivaldybės funkcijos(3)'!F25,'ugd_reikmems(5)'!F12,'biud_ist_pajamos (7)'!F15)</f>
        <v>-13.200000000000001</v>
      </c>
      <c r="G9" s="11"/>
    </row>
    <row r="10" spans="1:8" ht="24.95" customHeight="1" x14ac:dyDescent="0.25">
      <c r="A10" s="47" t="s">
        <v>35</v>
      </c>
      <c r="B10" s="33" t="s">
        <v>8</v>
      </c>
      <c r="C10" s="6" t="s">
        <v>13</v>
      </c>
      <c r="D10" s="37">
        <f>SUM('savivaldybės funkcijos(3)'!E26,'kt_ dotacijos (6)'!E16)</f>
        <v>609.55999999999995</v>
      </c>
      <c r="E10" s="37">
        <f>SUM('savivaldybės funkcijos(3)'!F26,'kt_ dotacijos (6)'!F16)</f>
        <v>9.0000000000000018</v>
      </c>
      <c r="G10" s="11"/>
    </row>
    <row r="11" spans="1:8" ht="24.95" customHeight="1" x14ac:dyDescent="0.25">
      <c r="A11" s="84" t="s">
        <v>79</v>
      </c>
      <c r="B11" s="33" t="s">
        <v>75</v>
      </c>
      <c r="C11" s="6" t="s">
        <v>80</v>
      </c>
      <c r="D11" s="37">
        <f>SUM('savivaldybės funkcijos(3)'!E27,'v- f(4)'!E11,'kt_ dotacijos (6)'!E17)</f>
        <v>19.795000000000002</v>
      </c>
      <c r="E11" s="37">
        <f>SUM('savivaldybės funkcijos(3)'!F27,'v- f(4)'!F11,'kt_ dotacijos (6)'!F17)</f>
        <v>0.93499999999999961</v>
      </c>
      <c r="G11" s="11"/>
    </row>
    <row r="12" spans="1:8" ht="24.95" customHeight="1" x14ac:dyDescent="0.25">
      <c r="A12" s="101" t="s">
        <v>139</v>
      </c>
      <c r="B12" s="115" t="s">
        <v>136</v>
      </c>
      <c r="C12" s="6" t="s">
        <v>140</v>
      </c>
      <c r="D12" s="37">
        <f>SUM('biud_ist_pajamos (7)'!E16)</f>
        <v>9</v>
      </c>
      <c r="E12" s="37">
        <f>SUM('biud_ist_pajamos (7)'!F16)</f>
        <v>0</v>
      </c>
      <c r="G12" s="11"/>
    </row>
    <row r="13" spans="1:8" ht="24.95" customHeight="1" x14ac:dyDescent="0.25">
      <c r="A13" s="84" t="s">
        <v>81</v>
      </c>
      <c r="B13" s="33" t="s">
        <v>76</v>
      </c>
      <c r="C13" s="6" t="s">
        <v>82</v>
      </c>
      <c r="D13" s="37">
        <f>SUM('savivaldybės funkcijos(3)'!E28,'v- f(4)'!E12)</f>
        <v>-10.7</v>
      </c>
      <c r="E13" s="37">
        <f>SUM('savivaldybės funkcijos(3)'!F28,'v- f(4)'!F12)</f>
        <v>-3.3</v>
      </c>
      <c r="G13" s="11"/>
    </row>
    <row r="14" spans="1:8" ht="17.25" customHeight="1" x14ac:dyDescent="0.2">
      <c r="A14" s="84" t="s">
        <v>37</v>
      </c>
      <c r="B14" s="157" t="s">
        <v>22</v>
      </c>
      <c r="C14" s="158"/>
      <c r="D14" s="87">
        <f>SUM(D9:D13)</f>
        <v>668.95499999999981</v>
      </c>
      <c r="E14" s="87">
        <f>SUM(E9:E13)</f>
        <v>-6.5649999999999995</v>
      </c>
      <c r="F14" s="18"/>
      <c r="G14" s="18"/>
    </row>
    <row r="15" spans="1:8" ht="18" customHeight="1" x14ac:dyDescent="0.25">
      <c r="A15" s="84" t="s">
        <v>38</v>
      </c>
      <c r="B15" s="153" t="s">
        <v>31</v>
      </c>
      <c r="C15" s="154"/>
      <c r="D15" s="37">
        <v>0</v>
      </c>
      <c r="E15" s="37">
        <v>0</v>
      </c>
    </row>
    <row r="16" spans="1:8" ht="17.25" customHeight="1" x14ac:dyDescent="0.2">
      <c r="A16" s="84" t="s">
        <v>39</v>
      </c>
      <c r="B16" s="155" t="s">
        <v>27</v>
      </c>
      <c r="C16" s="156"/>
      <c r="D16" s="87">
        <f>D14-D15</f>
        <v>668.95499999999981</v>
      </c>
      <c r="E16" s="118">
        <f>E14-E15</f>
        <v>-6.5649999999999995</v>
      </c>
      <c r="G16" s="41"/>
      <c r="H16" s="41"/>
    </row>
    <row r="17" spans="3:5" x14ac:dyDescent="0.2">
      <c r="C17" s="23"/>
      <c r="E17" s="12"/>
    </row>
    <row r="18" spans="3:5" x14ac:dyDescent="0.2">
      <c r="C18" s="23"/>
      <c r="D18" s="41"/>
    </row>
    <row r="19" spans="3:5" x14ac:dyDescent="0.2">
      <c r="C19" s="53"/>
      <c r="D19" s="41"/>
    </row>
    <row r="21" spans="3:5" x14ac:dyDescent="0.2">
      <c r="D21" s="41"/>
    </row>
    <row r="23" spans="3:5" x14ac:dyDescent="0.2">
      <c r="D23" s="41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2022-10-11T12:23:41Z</cp:lastPrinted>
  <dcterms:created xsi:type="dcterms:W3CDTF">2002-11-07T10:01:21Z</dcterms:created>
  <dcterms:modified xsi:type="dcterms:W3CDTF">2022-10-18T07:49:01Z</dcterms:modified>
</cp:coreProperties>
</file>