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570" windowHeight="8145"/>
  </bookViews>
  <sheets>
    <sheet name="Lapas1" sheetId="1" r:id="rId1"/>
    <sheet name="Lapas2" sheetId="2" r:id="rId2"/>
    <sheet name="Lapas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J30" i="1" l="1"/>
  <c r="I30" i="1"/>
  <c r="H30" i="1"/>
  <c r="F30" i="1"/>
  <c r="E30" i="1"/>
  <c r="D30" i="1"/>
  <c r="C30" i="1"/>
  <c r="J29" i="1"/>
  <c r="I29" i="1"/>
  <c r="H29" i="1"/>
  <c r="F29" i="1"/>
  <c r="E29" i="1"/>
  <c r="D29" i="1"/>
  <c r="C29" i="1"/>
  <c r="J28" i="1"/>
  <c r="I28" i="1"/>
  <c r="H28" i="1"/>
  <c r="F28" i="1"/>
  <c r="E28" i="1"/>
  <c r="D28" i="1"/>
  <c r="C28" i="1"/>
  <c r="J27" i="1"/>
  <c r="I27" i="1"/>
  <c r="H27" i="1"/>
  <c r="F27" i="1"/>
  <c r="E27" i="1"/>
  <c r="D27" i="1"/>
  <c r="C27" i="1"/>
  <c r="J26" i="1"/>
  <c r="I26" i="1"/>
  <c r="H26" i="1"/>
  <c r="F26" i="1"/>
  <c r="E26" i="1"/>
  <c r="D26" i="1"/>
  <c r="C26" i="1"/>
  <c r="J25" i="1"/>
  <c r="I25" i="1"/>
  <c r="H25" i="1"/>
  <c r="F25" i="1"/>
  <c r="E25" i="1"/>
  <c r="D25" i="1"/>
  <c r="C25" i="1"/>
  <c r="J24" i="1"/>
  <c r="I24" i="1"/>
  <c r="H24" i="1"/>
  <c r="F24" i="1"/>
  <c r="E24" i="1"/>
  <c r="D24" i="1"/>
  <c r="C24" i="1"/>
  <c r="J23" i="1"/>
  <c r="I23" i="1"/>
  <c r="H23" i="1"/>
  <c r="F23" i="1"/>
  <c r="E23" i="1"/>
  <c r="D23" i="1"/>
  <c r="C23" i="1"/>
  <c r="J22" i="1"/>
  <c r="I22" i="1"/>
  <c r="H22" i="1"/>
  <c r="F22" i="1"/>
  <c r="E22" i="1"/>
  <c r="D22" i="1"/>
  <c r="C22" i="1"/>
  <c r="J21" i="1"/>
  <c r="I21" i="1"/>
  <c r="H21" i="1"/>
  <c r="F21" i="1"/>
  <c r="E21" i="1"/>
  <c r="D21" i="1"/>
  <c r="C21" i="1"/>
  <c r="J20" i="1"/>
  <c r="I20" i="1"/>
  <c r="H20" i="1"/>
  <c r="F20" i="1"/>
  <c r="E20" i="1"/>
  <c r="D20" i="1"/>
  <c r="C20" i="1"/>
  <c r="J19" i="1"/>
  <c r="I19" i="1"/>
  <c r="H19" i="1"/>
  <c r="F19" i="1"/>
  <c r="E19" i="1"/>
  <c r="D19" i="1"/>
  <c r="C19" i="1"/>
  <c r="J18" i="1"/>
  <c r="I18" i="1"/>
  <c r="H18" i="1"/>
  <c r="F18" i="1"/>
  <c r="E18" i="1"/>
  <c r="D18" i="1"/>
  <c r="C18" i="1"/>
  <c r="J17" i="1"/>
  <c r="I17" i="1"/>
  <c r="H17" i="1"/>
  <c r="F17" i="1"/>
  <c r="E17" i="1"/>
  <c r="D17" i="1"/>
  <c r="C17" i="1"/>
  <c r="J16" i="1"/>
  <c r="I16" i="1"/>
  <c r="H16" i="1"/>
  <c r="F16" i="1"/>
  <c r="E16" i="1"/>
  <c r="D16" i="1"/>
  <c r="C16" i="1"/>
  <c r="J15" i="1"/>
  <c r="I15" i="1"/>
  <c r="H15" i="1"/>
  <c r="F15" i="1"/>
  <c r="E15" i="1"/>
  <c r="D15" i="1"/>
  <c r="C15" i="1"/>
  <c r="J14" i="1"/>
  <c r="I14" i="1"/>
  <c r="H14" i="1"/>
  <c r="F14" i="1"/>
  <c r="E14" i="1"/>
  <c r="D14" i="1"/>
  <c r="C14" i="1"/>
  <c r="J13" i="1"/>
  <c r="I13" i="1"/>
  <c r="H13" i="1"/>
  <c r="F13" i="1"/>
  <c r="E13" i="1"/>
  <c r="D13" i="1"/>
  <c r="C13" i="1"/>
  <c r="G25" i="1" l="1"/>
  <c r="K25" i="1"/>
  <c r="G27" i="1"/>
  <c r="K27" i="1"/>
  <c r="G29" i="1"/>
  <c r="G18" i="1"/>
  <c r="K18" i="1"/>
  <c r="G20" i="1"/>
  <c r="K20" i="1"/>
  <c r="G22" i="1"/>
  <c r="K22" i="1"/>
  <c r="G24" i="1"/>
  <c r="G26" i="1"/>
  <c r="G28" i="1"/>
  <c r="K28" i="1"/>
  <c r="G30" i="1"/>
  <c r="K24" i="1"/>
  <c r="K17" i="1"/>
  <c r="G19" i="1"/>
  <c r="G21" i="1"/>
  <c r="G23" i="1"/>
  <c r="K13" i="1"/>
  <c r="G14" i="1"/>
  <c r="K14" i="1"/>
  <c r="G16" i="1"/>
  <c r="K16" i="1"/>
  <c r="K26" i="1"/>
  <c r="K30" i="1"/>
  <c r="G13" i="1"/>
  <c r="G15" i="1"/>
  <c r="K15" i="1"/>
  <c r="G17" i="1"/>
  <c r="K19" i="1"/>
  <c r="K21" i="1"/>
  <c r="L21" i="1" s="1"/>
  <c r="K23" i="1"/>
  <c r="K29" i="1"/>
  <c r="L20" i="1" l="1"/>
  <c r="L25" i="1"/>
  <c r="L19" i="1"/>
  <c r="L24" i="1"/>
  <c r="L29" i="1"/>
  <c r="L17" i="1"/>
  <c r="L30" i="1"/>
  <c r="L23" i="1"/>
  <c r="L26" i="1"/>
  <c r="L18" i="1"/>
  <c r="L27" i="1"/>
  <c r="L13" i="1"/>
  <c r="L28" i="1"/>
  <c r="L22" i="1"/>
  <c r="L15" i="1"/>
  <c r="L14" i="1"/>
  <c r="L16" i="1"/>
  <c r="F31" i="1" l="1"/>
  <c r="E31" i="1" l="1"/>
  <c r="H31" i="1"/>
  <c r="D31" i="1"/>
  <c r="I31" i="1"/>
  <c r="C31" i="1"/>
  <c r="J31" i="1"/>
  <c r="K31" i="1" l="1"/>
  <c r="G31" i="1"/>
  <c r="B44" i="1"/>
  <c r="L31" i="1" l="1"/>
  <c r="D44" i="1"/>
  <c r="C44" i="1"/>
</calcChain>
</file>

<file path=xl/sharedStrings.xml><?xml version="1.0" encoding="utf-8"?>
<sst xmlns="http://schemas.openxmlformats.org/spreadsheetml/2006/main" count="107" uniqueCount="56">
  <si>
    <t>Eil. Nr.</t>
  </si>
  <si>
    <t>Įstaigos pavadinimas</t>
  </si>
  <si>
    <t>Karjeros specialistas</t>
  </si>
  <si>
    <t>Plungės "Babrungo" progimnazija</t>
  </si>
  <si>
    <t>Plungės "Ryto" pagrindinė mokykla</t>
  </si>
  <si>
    <t>Plungės r. Kulių gimnazija</t>
  </si>
  <si>
    <t>Plungės r. Liepijų mokykla</t>
  </si>
  <si>
    <t>Plungės Senamiesčio mokykla</t>
  </si>
  <si>
    <t>Plungės "Saulės" gimnazija</t>
  </si>
  <si>
    <t>Specialiojo ugdymo centras</t>
  </si>
  <si>
    <t>Plungės M. Oginskio meno mokykla</t>
  </si>
  <si>
    <t>Platelių meno mokykla</t>
  </si>
  <si>
    <t>Iš viso</t>
  </si>
  <si>
    <t>Iš viso pedagoginių pareigybių</t>
  </si>
  <si>
    <t>Iš viso nepedagoginių pareigybių</t>
  </si>
  <si>
    <t>Plungės rajono savivaldybės</t>
  </si>
  <si>
    <t xml:space="preserve">tarybos 2022 m. liepos 28 d.   </t>
  </si>
  <si>
    <t>sprendimo Nr. T1-</t>
  </si>
  <si>
    <t>priedas</t>
  </si>
  <si>
    <t>1.1.   PLUNGĖS RAJONO ŠVIETIMO ĮSTAIGŲ DIDŽIAUSIAS LEISTINAS PEDAGOGINIŲ PAREIGYBIŲ IR NEPEDAGOGINIŲ PAREIGYBIŲ, FINANSUOJAMŲ IŠ MOKYMO  LĖŠŲ, SKAIČIUS</t>
  </si>
  <si>
    <t>Pedagoginių pareigybių skaičius</t>
  </si>
  <si>
    <t>Nepedagoginės pareigybės, finansuojamos iš mokymo lėšų</t>
  </si>
  <si>
    <t>Iš viso pareigybių</t>
  </si>
  <si>
    <t>Ugdymo procesui oganizuoti ir valdyti</t>
  </si>
  <si>
    <t xml:space="preserve">Švietimo pagalbos specialistai </t>
  </si>
  <si>
    <t>Kiti pedagogai</t>
  </si>
  <si>
    <t>Bibliotekos darbuotojai</t>
  </si>
  <si>
    <t>Švietimo pagalbos specialistai (mokytojo padėjėjai)</t>
  </si>
  <si>
    <t>Kitos nepedagoginės pareigybės</t>
  </si>
  <si>
    <t>Plungės akademiko  Adolfo Jucio progimnazija</t>
  </si>
  <si>
    <t>Plungės r. Žemaičių Kalvarijos Motiejaus Valančiaus gimnazija</t>
  </si>
  <si>
    <t>Plungės r. Alsėdžių Stanislovo Narutavičiaus gimnazija</t>
  </si>
  <si>
    <t>Plungės lopšelis-darželis „Pasaka“</t>
  </si>
  <si>
    <t>Plungės lopšelis-darželis „Vyturėlis“</t>
  </si>
  <si>
    <t>Plungės lopšelis-darželis „Rūtelė“</t>
  </si>
  <si>
    <t>Plungės lopšelis-darželis „Saulutė“</t>
  </si>
  <si>
    <t>Plungės lopšelis-darželis „Raudonkepuraitė"</t>
  </si>
  <si>
    <t>Plungės lopšelis-darželis „Nykštukas“</t>
  </si>
  <si>
    <t>1.2  PLUNGĖS PASLAUGŲ IR ŠVIETIMO PAGALBOS CENTRO DIŽIAUSIAS LEISTINAS PEDAGOGINIŲ PAREIGYBIŲ IR NEPEDAGOGINIŲ PAREIGYBIŲ, FINANSUOJAMŲ IŠ MOKYMO LĖŠŲ SKAIČIUS</t>
  </si>
  <si>
    <t>Nepedagoginių pareigybių skaičius</t>
  </si>
  <si>
    <t>1.3.  PLUNGĖS SPORTO IR REKREACIJOS CENTRO  DIDŽIAUSIAS LEISTINAS PEDAGOGINIŲ PAREIGYBIŲ SKAIČIUS</t>
  </si>
  <si>
    <t>Pastabos</t>
  </si>
  <si>
    <t>1.</t>
  </si>
  <si>
    <t>Ugdymo įstaigų vadovai tvirtina įstaigos struktūrą ir etatų sąrašą, neviršijant nustatyto leistino pareigybių skaičiaus ir asignavimų darbo užmokesčiui pagal patvirtintas atskiras pareigybių grupes.</t>
  </si>
  <si>
    <t>2.</t>
  </si>
  <si>
    <t>Įstaigos vadovas gali keisti etatus nedidindamas patvirtinto įstaigai pedagoginių ir nepedagoginių etatų skaičiaus.</t>
  </si>
  <si>
    <t>3.</t>
  </si>
  <si>
    <t>Trūkstant Mokymo lėšų švietimo pagalbos specialistams finansuoti, lėšos šiems etatams skiriamos proporcingai.</t>
  </si>
  <si>
    <t xml:space="preserve">tarybos 2022 m. spalio 27 d.   </t>
  </si>
  <si>
    <t>Pastaba. M.Oginskio meno mokyklos mokytojų etatų skaičius  - 41,0, Platelių meno mokyklos mokytojų etatų skaičius - 14,82.</t>
  </si>
  <si>
    <t>Plungės „Babrungo“ progimnazija</t>
  </si>
  <si>
    <t>Plungės „Ryto“ pagrindinė mokykla</t>
  </si>
  <si>
    <t>Plungės „Saulės“ gimnazija</t>
  </si>
  <si>
    <t>Plungės lopšelis-darželis „Raudonkepuraitė“</t>
  </si>
  <si>
    <t>1.2  PLUNGĖS PASLAUGŲ IR ŠVIETIMO PAGALBOS CENTRO DIdŽIAUSIAS LEISTINAS PEDAGOGINIŲ PAREIGYBIŲ IR NEPEDAGOGINIŲ PAREIGYBIŲ, FINANSUOJAMŲ IŠ MOKYMO LĖŠŲ, SKAIČIUS</t>
  </si>
  <si>
    <t>Įstaigos vadovas gali keisti etatus, nedidindamas patvirtinto įstaigai pedagoginių ir nepedagoginių etatų skaičiaus.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</si>
</sst>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sz val="11"/>
      <name val="Cambria"/>
      <family val="1"/>
      <charset val="186"/>
    </font>
    <font>
      <sz val="10"/>
      <name val="Cambria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rgb="FFFF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4">
    <xf numFmtId="0" fontId="0" fillId="0" borderId="0" xfId="0"/>
    <xf numFmtId="0" fontId="1" fillId="0" borderId="0" xfId="1"/>
    <xf numFmtId="0" fontId="4" fillId="0" borderId="0" xfId="1" applyNumberFormat="1" applyFont="1" applyFill="1" applyBorder="1" applyAlignment="1">
      <alignment horizontal="center" wrapText="1"/>
    </xf>
    <xf numFmtId="0" fontId="3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/>
    <xf numFmtId="0" fontId="3" fillId="0" borderId="0" xfId="1" applyFont="1" applyFill="1" applyBorder="1"/>
    <xf numFmtId="0" fontId="2" fillId="0" borderId="0" xfId="1" applyNumberFormat="1" applyFont="1" applyFill="1" applyBorder="1"/>
    <xf numFmtId="0" fontId="4" fillId="0" borderId="0" xfId="1" applyNumberFormat="1" applyFont="1" applyFill="1" applyBorder="1" applyAlignment="1">
      <alignment wrapText="1"/>
    </xf>
    <xf numFmtId="0" fontId="4" fillId="0" borderId="1" xfId="1" applyNumberFormat="1" applyFont="1" applyFill="1" applyBorder="1" applyAlignment="1">
      <alignment horizontal="center" wrapText="1"/>
    </xf>
    <xf numFmtId="0" fontId="4" fillId="0" borderId="1" xfId="1" applyNumberFormat="1" applyFont="1" applyFill="1" applyBorder="1" applyAlignment="1">
      <alignment wrapText="1"/>
    </xf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center" wrapText="1"/>
    </xf>
    <xf numFmtId="0" fontId="3" fillId="0" borderId="1" xfId="1" applyNumberFormat="1" applyFont="1" applyFill="1" applyBorder="1" applyAlignment="1">
      <alignment horizontal="center" wrapText="1"/>
    </xf>
    <xf numFmtId="0" fontId="3" fillId="0" borderId="1" xfId="1" applyNumberFormat="1" applyFont="1" applyFill="1" applyBorder="1" applyAlignment="1">
      <alignment wrapText="1"/>
    </xf>
    <xf numFmtId="2" fontId="3" fillId="0" borderId="1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4" fillId="0" borderId="1" xfId="1" applyNumberFormat="1" applyFont="1" applyFill="1" applyBorder="1" applyAlignment="1">
      <alignment horizontal="center" wrapText="1"/>
    </xf>
    <xf numFmtId="2" fontId="4" fillId="0" borderId="1" xfId="1" applyNumberFormat="1" applyFont="1" applyFill="1" applyBorder="1" applyAlignment="1">
      <alignment horizontal="center"/>
    </xf>
    <xf numFmtId="0" fontId="7" fillId="0" borderId="0" xfId="1" applyNumberFormat="1" applyFont="1" applyFill="1" applyBorder="1"/>
    <xf numFmtId="2" fontId="3" fillId="0" borderId="1" xfId="1" applyNumberFormat="1" applyFont="1" applyFill="1" applyBorder="1" applyAlignment="1">
      <alignment horizontal="center" wrapText="1"/>
    </xf>
    <xf numFmtId="0" fontId="4" fillId="0" borderId="1" xfId="1" applyNumberFormat="1" applyFont="1" applyFill="1" applyBorder="1"/>
    <xf numFmtId="2" fontId="3" fillId="0" borderId="0" xfId="1" applyNumberFormat="1" applyFont="1" applyFill="1" applyBorder="1" applyAlignment="1">
      <alignment horizontal="center" wrapText="1"/>
    </xf>
    <xf numFmtId="2" fontId="4" fillId="0" borderId="0" xfId="1" applyNumberFormat="1" applyFont="1" applyFill="1" applyBorder="1" applyAlignment="1">
      <alignment horizontal="center"/>
    </xf>
    <xf numFmtId="2" fontId="4" fillId="0" borderId="0" xfId="1" applyNumberFormat="1" applyFont="1" applyFill="1" applyBorder="1" applyAlignment="1">
      <alignment horizontal="center" wrapText="1"/>
    </xf>
    <xf numFmtId="0" fontId="3" fillId="0" borderId="1" xfId="1" applyNumberFormat="1" applyFont="1" applyFill="1" applyBorder="1" applyAlignment="1">
      <alignment horizontal="left" wrapText="1"/>
    </xf>
    <xf numFmtId="0" fontId="3" fillId="0" borderId="1" xfId="1" applyNumberFormat="1" applyFont="1" applyFill="1" applyBorder="1" applyAlignment="1">
      <alignment horizontal="left"/>
    </xf>
    <xf numFmtId="0" fontId="3" fillId="0" borderId="6" xfId="1" applyNumberFormat="1" applyFont="1" applyFill="1" applyBorder="1" applyAlignment="1">
      <alignment horizontal="center" wrapText="1"/>
    </xf>
    <xf numFmtId="0" fontId="3" fillId="0" borderId="6" xfId="1" applyNumberFormat="1" applyFont="1" applyFill="1" applyBorder="1" applyAlignment="1">
      <alignment horizontal="left" wrapText="1"/>
    </xf>
    <xf numFmtId="0" fontId="3" fillId="0" borderId="1" xfId="1" applyNumberFormat="1" applyFont="1" applyFill="1" applyBorder="1" applyAlignment="1">
      <alignment horizontal="left" vertical="justify"/>
    </xf>
    <xf numFmtId="0" fontId="4" fillId="0" borderId="1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/>
    <xf numFmtId="0" fontId="4" fillId="0" borderId="0" xfId="1" applyNumberFormat="1" applyFont="1" applyFill="1" applyBorder="1"/>
    <xf numFmtId="0" fontId="3" fillId="0" borderId="0" xfId="1" applyFont="1" applyFill="1" applyBorder="1" applyAlignment="1">
      <alignment horizontal="center"/>
    </xf>
    <xf numFmtId="0" fontId="6" fillId="0" borderId="1" xfId="1" applyNumberFormat="1" applyFont="1" applyFill="1" applyBorder="1" applyAlignment="1">
      <alignment wrapText="1"/>
    </xf>
    <xf numFmtId="0" fontId="3" fillId="0" borderId="0" xfId="1" applyNumberFormat="1" applyFont="1" applyFill="1" applyBorder="1" applyAlignment="1">
      <alignment horizontal="center" wrapText="1"/>
    </xf>
    <xf numFmtId="0" fontId="4" fillId="0" borderId="6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6" xfId="1" applyFont="1" applyFill="1" applyBorder="1" applyAlignment="1">
      <alignment wrapText="1"/>
    </xf>
    <xf numFmtId="0" fontId="4" fillId="0" borderId="4" xfId="1" applyFont="1" applyFill="1" applyBorder="1" applyAlignment="1">
      <alignment wrapText="1"/>
    </xf>
    <xf numFmtId="0" fontId="4" fillId="0" borderId="5" xfId="1" applyFont="1" applyFill="1" applyBorder="1" applyAlignment="1">
      <alignment wrapText="1"/>
    </xf>
    <xf numFmtId="0" fontId="4" fillId="0" borderId="2" xfId="1" applyFont="1" applyFill="1" applyBorder="1" applyAlignment="1">
      <alignment wrapText="1"/>
    </xf>
    <xf numFmtId="0" fontId="4" fillId="0" borderId="3" xfId="1" applyFont="1" applyFill="1" applyBorder="1" applyAlignment="1">
      <alignment wrapText="1"/>
    </xf>
    <xf numFmtId="2" fontId="8" fillId="2" borderId="1" xfId="1" applyNumberFormat="1" applyFont="1" applyFill="1" applyBorder="1" applyAlignment="1">
      <alignment horizontal="center"/>
    </xf>
    <xf numFmtId="0" fontId="8" fillId="2" borderId="1" xfId="1" applyFont="1" applyFill="1" applyBorder="1" applyAlignment="1">
      <alignment horizontal="center" wrapText="1"/>
    </xf>
    <xf numFmtId="0" fontId="8" fillId="2" borderId="1" xfId="1" applyFont="1" applyFill="1" applyBorder="1" applyAlignment="1">
      <alignment horizontal="center"/>
    </xf>
    <xf numFmtId="2" fontId="8" fillId="2" borderId="0" xfId="1" applyNumberFormat="1" applyFont="1" applyFill="1" applyBorder="1" applyAlignment="1">
      <alignment horizontal="center" wrapText="1"/>
    </xf>
    <xf numFmtId="2" fontId="9" fillId="2" borderId="1" xfId="1" applyNumberFormat="1" applyFont="1" applyFill="1" applyBorder="1" applyAlignment="1">
      <alignment horizontal="center" wrapText="1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/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/>
    <xf numFmtId="0" fontId="4" fillId="0" borderId="0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left" wrapText="1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left"/>
    </xf>
    <xf numFmtId="0" fontId="3" fillId="0" borderId="6" xfId="0" applyNumberFormat="1" applyFont="1" applyFill="1" applyBorder="1" applyAlignment="1">
      <alignment horizontal="center" wrapText="1"/>
    </xf>
    <xf numFmtId="0" fontId="3" fillId="0" borderId="6" xfId="0" applyNumberFormat="1" applyFont="1" applyFill="1" applyBorder="1" applyAlignment="1">
      <alignment horizontal="left" wrapText="1"/>
    </xf>
    <xf numFmtId="0" fontId="3" fillId="0" borderId="1" xfId="0" applyNumberFormat="1" applyFont="1" applyFill="1" applyBorder="1" applyAlignment="1">
      <alignment horizontal="left" vertical="justify"/>
    </xf>
    <xf numFmtId="0" fontId="4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/>
    <xf numFmtId="2" fontId="3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/>
    </xf>
    <xf numFmtId="0" fontId="7" fillId="0" borderId="0" xfId="0" applyNumberFormat="1" applyFont="1" applyFill="1" applyBorder="1"/>
    <xf numFmtId="0" fontId="4" fillId="0" borderId="0" xfId="0" applyNumberFormat="1" applyFont="1" applyFill="1" applyBorder="1"/>
    <xf numFmtId="2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0" fontId="2" fillId="0" borderId="0" xfId="0" applyNumberFormat="1" applyFont="1" applyFill="1" applyBorder="1"/>
    <xf numFmtId="0" fontId="4" fillId="0" borderId="6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6" xfId="0" applyNumberFormat="1" applyFont="1" applyFill="1" applyBorder="1" applyAlignment="1">
      <alignment horizontal="center" wrapText="1"/>
    </xf>
    <xf numFmtId="0" fontId="4" fillId="0" borderId="3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wrapText="1"/>
    </xf>
    <xf numFmtId="0" fontId="4" fillId="0" borderId="0" xfId="1" applyNumberFormat="1" applyFont="1" applyFill="1" applyBorder="1" applyAlignment="1">
      <alignment horizontal="center" wrapText="1"/>
    </xf>
    <xf numFmtId="0" fontId="4" fillId="0" borderId="6" xfId="1" applyNumberFormat="1" applyFont="1" applyFill="1" applyBorder="1" applyAlignment="1">
      <alignment horizontal="center" wrapText="1"/>
    </xf>
    <xf numFmtId="0" fontId="4" fillId="0" borderId="3" xfId="1" applyNumberFormat="1" applyFont="1" applyFill="1" applyBorder="1" applyAlignment="1">
      <alignment horizontal="center" wrapText="1"/>
    </xf>
    <xf numFmtId="0" fontId="4" fillId="0" borderId="6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6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wrapText="1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rogiene/Desktop/etatai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derinamumo ataskaita"/>
      <sheetName val="ŠVIETIMAS"/>
      <sheetName val="sprendimas"/>
      <sheetName val="2021-12"/>
      <sheetName val="2021-12-27"/>
      <sheetName val="2022-03"/>
      <sheetName val="2022-03-24"/>
      <sheetName val="2022-04"/>
      <sheetName val="2022-04-28"/>
      <sheetName val="2022-06-23"/>
      <sheetName val="2022-06"/>
      <sheetName val="2022-07-28"/>
      <sheetName val="2022-07"/>
      <sheetName val="2022-09-22"/>
      <sheetName val="2022-09"/>
      <sheetName val="2022-10"/>
      <sheetName val="2022-10-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9">
          <cell r="C9">
            <v>1</v>
          </cell>
          <cell r="D9">
            <v>2</v>
          </cell>
          <cell r="E9"/>
          <cell r="F9"/>
          <cell r="G9"/>
          <cell r="H9">
            <v>2.25</v>
          </cell>
          <cell r="I9">
            <v>3.75</v>
          </cell>
          <cell r="J9"/>
          <cell r="K9"/>
          <cell r="L9">
            <v>2</v>
          </cell>
          <cell r="M9">
            <v>1</v>
          </cell>
          <cell r="N9">
            <v>0.5</v>
          </cell>
          <cell r="O9"/>
          <cell r="P9"/>
          <cell r="Q9"/>
          <cell r="R9"/>
          <cell r="S9"/>
          <cell r="T9"/>
          <cell r="U9"/>
          <cell r="V9"/>
          <cell r="W9">
            <v>32.68</v>
          </cell>
          <cell r="Y9">
            <v>1.5</v>
          </cell>
          <cell r="Z9">
            <v>8.5</v>
          </cell>
          <cell r="AA9"/>
        </row>
        <row r="11">
          <cell r="C11">
            <v>1</v>
          </cell>
          <cell r="D11">
            <v>0.75</v>
          </cell>
          <cell r="E11"/>
          <cell r="F11"/>
          <cell r="G11"/>
          <cell r="H11">
            <v>0.5</v>
          </cell>
          <cell r="I11">
            <v>0.5</v>
          </cell>
          <cell r="J11"/>
          <cell r="K11"/>
          <cell r="L11">
            <v>1</v>
          </cell>
          <cell r="M11">
            <v>0.5</v>
          </cell>
          <cell r="N11">
            <v>0.5</v>
          </cell>
          <cell r="O11"/>
          <cell r="P11"/>
          <cell r="Q11"/>
          <cell r="R11"/>
          <cell r="S11"/>
          <cell r="T11"/>
          <cell r="U11"/>
          <cell r="V11"/>
          <cell r="W11">
            <v>13.77</v>
          </cell>
          <cell r="Y11">
            <v>0.75</v>
          </cell>
          <cell r="Z11">
            <v>1</v>
          </cell>
          <cell r="AA11"/>
        </row>
        <row r="13">
          <cell r="C13">
            <v>1</v>
          </cell>
          <cell r="D13">
            <v>2</v>
          </cell>
          <cell r="E13"/>
          <cell r="F13"/>
          <cell r="G13"/>
          <cell r="H13">
            <v>1.5</v>
          </cell>
          <cell r="I13">
            <v>2.5</v>
          </cell>
          <cell r="J13"/>
          <cell r="K13"/>
          <cell r="L13">
            <v>2</v>
          </cell>
          <cell r="M13">
            <v>1.25</v>
          </cell>
          <cell r="N13">
            <v>1</v>
          </cell>
          <cell r="O13"/>
          <cell r="P13"/>
          <cell r="Q13"/>
          <cell r="R13"/>
          <cell r="S13"/>
          <cell r="T13"/>
          <cell r="U13"/>
          <cell r="V13"/>
          <cell r="W13">
            <v>57.05</v>
          </cell>
          <cell r="Y13">
            <v>1.5</v>
          </cell>
          <cell r="Z13">
            <v>3</v>
          </cell>
          <cell r="AA13">
            <v>0.25</v>
          </cell>
        </row>
        <row r="15">
          <cell r="C15">
            <v>1</v>
          </cell>
          <cell r="D15">
            <v>1</v>
          </cell>
          <cell r="E15"/>
          <cell r="F15"/>
          <cell r="G15"/>
          <cell r="H15">
            <v>0.75</v>
          </cell>
          <cell r="I15">
            <v>1.25</v>
          </cell>
          <cell r="J15"/>
          <cell r="K15"/>
          <cell r="L15">
            <v>1</v>
          </cell>
          <cell r="M15">
            <v>0.5</v>
          </cell>
          <cell r="N15">
            <v>0.5</v>
          </cell>
          <cell r="O15">
            <v>1.65</v>
          </cell>
          <cell r="P15">
            <v>3.5</v>
          </cell>
          <cell r="Q15"/>
          <cell r="R15">
            <v>0.5</v>
          </cell>
          <cell r="S15">
            <v>0.3</v>
          </cell>
          <cell r="T15"/>
          <cell r="U15"/>
          <cell r="V15"/>
          <cell r="W15">
            <v>23.06</v>
          </cell>
          <cell r="Y15">
            <v>0.75</v>
          </cell>
          <cell r="Z15">
            <v>4.9000000000000004</v>
          </cell>
          <cell r="AA15"/>
        </row>
        <row r="17">
          <cell r="C17">
            <v>1</v>
          </cell>
          <cell r="D17">
            <v>1</v>
          </cell>
          <cell r="E17"/>
          <cell r="F17"/>
          <cell r="G17"/>
          <cell r="H17">
            <v>1.25</v>
          </cell>
          <cell r="I17">
            <v>1.5</v>
          </cell>
          <cell r="J17"/>
          <cell r="K17"/>
          <cell r="L17">
            <v>1</v>
          </cell>
          <cell r="M17">
            <v>0.5</v>
          </cell>
          <cell r="N17">
            <v>0.5</v>
          </cell>
          <cell r="O17">
            <v>1.65</v>
          </cell>
          <cell r="P17">
            <v>3.5</v>
          </cell>
          <cell r="Q17"/>
          <cell r="R17"/>
          <cell r="S17">
            <v>0.3</v>
          </cell>
          <cell r="T17"/>
          <cell r="U17"/>
          <cell r="V17"/>
          <cell r="W17">
            <v>22.24</v>
          </cell>
          <cell r="Y17">
            <v>0.75</v>
          </cell>
          <cell r="Z17">
            <v>3</v>
          </cell>
          <cell r="AA17"/>
        </row>
        <row r="19">
          <cell r="C19">
            <v>1</v>
          </cell>
          <cell r="D19">
            <v>0.85</v>
          </cell>
          <cell r="E19">
            <v>0.5</v>
          </cell>
          <cell r="F19"/>
          <cell r="G19"/>
          <cell r="H19">
            <v>1.5</v>
          </cell>
          <cell r="I19">
            <v>1</v>
          </cell>
          <cell r="J19"/>
          <cell r="K19"/>
          <cell r="L19">
            <v>1</v>
          </cell>
          <cell r="M19">
            <v>0.5</v>
          </cell>
          <cell r="N19">
            <v>0.5</v>
          </cell>
          <cell r="O19">
            <v>1.65</v>
          </cell>
          <cell r="P19">
            <v>3.3</v>
          </cell>
          <cell r="Q19"/>
          <cell r="R19"/>
          <cell r="S19">
            <v>0.3</v>
          </cell>
          <cell r="T19"/>
          <cell r="U19">
            <v>1</v>
          </cell>
          <cell r="V19">
            <v>2</v>
          </cell>
          <cell r="W19">
            <v>22.19</v>
          </cell>
          <cell r="Y19">
            <v>0.75</v>
          </cell>
          <cell r="Z19">
            <v>3</v>
          </cell>
          <cell r="AA19"/>
        </row>
        <row r="21">
          <cell r="C21">
            <v>1</v>
          </cell>
          <cell r="D21">
            <v>2</v>
          </cell>
          <cell r="E21">
            <v>0.5</v>
          </cell>
          <cell r="F21"/>
          <cell r="G21"/>
          <cell r="H21">
            <v>0.5</v>
          </cell>
          <cell r="I21">
            <v>1</v>
          </cell>
          <cell r="J21"/>
          <cell r="K21"/>
          <cell r="L21">
            <v>2</v>
          </cell>
          <cell r="M21">
            <v>0.75</v>
          </cell>
          <cell r="N21">
            <v>0.5</v>
          </cell>
          <cell r="O21">
            <v>2.27</v>
          </cell>
          <cell r="P21">
            <v>4.95</v>
          </cell>
          <cell r="Q21"/>
          <cell r="R21">
            <v>0.5</v>
          </cell>
          <cell r="S21">
            <v>0.5</v>
          </cell>
          <cell r="T21"/>
          <cell r="U21"/>
          <cell r="V21"/>
          <cell r="W21">
            <v>30.68</v>
          </cell>
          <cell r="Y21">
            <v>0.95</v>
          </cell>
          <cell r="Z21">
            <v>5.75</v>
          </cell>
          <cell r="AA21"/>
        </row>
        <row r="23">
          <cell r="C23">
            <v>1</v>
          </cell>
          <cell r="D23">
            <v>2</v>
          </cell>
          <cell r="E23"/>
          <cell r="F23"/>
          <cell r="G23"/>
          <cell r="H23">
            <v>1.75</v>
          </cell>
          <cell r="I23">
            <v>2.25</v>
          </cell>
          <cell r="J23"/>
          <cell r="K23"/>
          <cell r="L23">
            <v>2</v>
          </cell>
          <cell r="M23">
            <v>1.25</v>
          </cell>
          <cell r="N23">
            <v>1</v>
          </cell>
          <cell r="O23"/>
          <cell r="P23"/>
          <cell r="Q23"/>
          <cell r="R23"/>
          <cell r="S23"/>
          <cell r="T23"/>
          <cell r="U23"/>
          <cell r="V23"/>
          <cell r="W23">
            <v>57.99</v>
          </cell>
          <cell r="Y23">
            <v>1.5</v>
          </cell>
          <cell r="Z23">
            <v>4.75</v>
          </cell>
          <cell r="AA23">
            <v>0.25</v>
          </cell>
        </row>
        <row r="25">
          <cell r="C25">
            <v>1</v>
          </cell>
          <cell r="D25">
            <v>2.25</v>
          </cell>
          <cell r="E25"/>
          <cell r="F25"/>
          <cell r="G25"/>
          <cell r="H25"/>
          <cell r="I25"/>
          <cell r="J25"/>
          <cell r="K25"/>
          <cell r="L25">
            <v>1.25</v>
          </cell>
          <cell r="M25">
            <v>1.25</v>
          </cell>
          <cell r="N25">
            <v>1</v>
          </cell>
          <cell r="O25"/>
          <cell r="P25"/>
          <cell r="Q25"/>
          <cell r="R25"/>
          <cell r="S25"/>
          <cell r="T25"/>
          <cell r="U25"/>
          <cell r="V25">
            <v>1</v>
          </cell>
          <cell r="W25">
            <v>57.06</v>
          </cell>
          <cell r="Y25">
            <v>1.5</v>
          </cell>
          <cell r="Z25"/>
          <cell r="AA25">
            <v>0.25</v>
          </cell>
        </row>
        <row r="27">
          <cell r="C27">
            <v>1</v>
          </cell>
          <cell r="D27"/>
          <cell r="E27"/>
          <cell r="F27">
            <v>0.5</v>
          </cell>
          <cell r="G27">
            <v>1</v>
          </cell>
          <cell r="H27">
            <v>2.75</v>
          </cell>
          <cell r="I27">
            <v>1</v>
          </cell>
          <cell r="J27"/>
          <cell r="K27"/>
          <cell r="L27">
            <v>1</v>
          </cell>
          <cell r="M27">
            <v>1</v>
          </cell>
          <cell r="N27"/>
          <cell r="O27"/>
          <cell r="P27"/>
          <cell r="Q27"/>
          <cell r="R27"/>
          <cell r="S27"/>
          <cell r="T27"/>
          <cell r="U27"/>
          <cell r="V27">
            <v>8.4</v>
          </cell>
          <cell r="W27">
            <v>24.67</v>
          </cell>
          <cell r="Y27">
            <v>0.25</v>
          </cell>
          <cell r="Z27">
            <v>8</v>
          </cell>
          <cell r="AA27"/>
        </row>
        <row r="29">
          <cell r="C29">
            <v>1</v>
          </cell>
          <cell r="D29">
            <v>0.75</v>
          </cell>
          <cell r="E29"/>
          <cell r="F29"/>
          <cell r="G29"/>
          <cell r="H29">
            <v>3</v>
          </cell>
          <cell r="I29">
            <v>2</v>
          </cell>
          <cell r="J29">
            <v>2</v>
          </cell>
          <cell r="K29"/>
          <cell r="L29"/>
          <cell r="M29"/>
          <cell r="N29"/>
          <cell r="O29">
            <v>3.3</v>
          </cell>
          <cell r="P29">
            <v>17.5</v>
          </cell>
          <cell r="Q29"/>
          <cell r="R29"/>
          <cell r="S29">
            <v>1</v>
          </cell>
          <cell r="T29"/>
          <cell r="U29"/>
          <cell r="V29"/>
          <cell r="W29"/>
          <cell r="Y29"/>
          <cell r="Z29">
            <v>5</v>
          </cell>
          <cell r="AA29"/>
        </row>
        <row r="31">
          <cell r="C31">
            <v>1</v>
          </cell>
          <cell r="D31">
            <v>0.75</v>
          </cell>
          <cell r="E31">
            <v>0.75</v>
          </cell>
          <cell r="F31"/>
          <cell r="G31"/>
          <cell r="H31">
            <v>3.25</v>
          </cell>
          <cell r="I31">
            <v>1.25</v>
          </cell>
          <cell r="J31"/>
          <cell r="K31"/>
          <cell r="L31"/>
          <cell r="M31"/>
          <cell r="N31"/>
          <cell r="O31">
            <v>6.6</v>
          </cell>
          <cell r="P31">
            <v>21.85</v>
          </cell>
          <cell r="Q31">
            <v>1</v>
          </cell>
          <cell r="R31"/>
          <cell r="S31">
            <v>1.5</v>
          </cell>
          <cell r="T31"/>
          <cell r="U31"/>
          <cell r="V31"/>
          <cell r="W31"/>
          <cell r="Y31"/>
          <cell r="Z31">
            <v>7</v>
          </cell>
          <cell r="AA31"/>
        </row>
        <row r="33">
          <cell r="C33">
            <v>1</v>
          </cell>
          <cell r="D33">
            <v>0.75</v>
          </cell>
          <cell r="E33"/>
          <cell r="F33"/>
          <cell r="G33"/>
          <cell r="H33">
            <v>1.5</v>
          </cell>
          <cell r="I33">
            <v>0.75</v>
          </cell>
          <cell r="J33"/>
          <cell r="K33"/>
          <cell r="L33"/>
          <cell r="M33"/>
          <cell r="N33"/>
          <cell r="O33">
            <v>3.3</v>
          </cell>
          <cell r="P33">
            <v>16.7</v>
          </cell>
          <cell r="Q33"/>
          <cell r="R33"/>
          <cell r="S33">
            <v>1</v>
          </cell>
          <cell r="T33"/>
          <cell r="U33"/>
          <cell r="V33"/>
          <cell r="W33"/>
          <cell r="Y33"/>
          <cell r="Z33">
            <v>4</v>
          </cell>
          <cell r="AA33"/>
        </row>
        <row r="35">
          <cell r="C35">
            <v>1</v>
          </cell>
          <cell r="D35">
            <v>0.75</v>
          </cell>
          <cell r="E35"/>
          <cell r="F35"/>
          <cell r="G35"/>
          <cell r="H35">
            <v>1.5</v>
          </cell>
          <cell r="I35">
            <v>0.5</v>
          </cell>
          <cell r="J35"/>
          <cell r="K35"/>
          <cell r="L35"/>
          <cell r="M35"/>
          <cell r="N35"/>
          <cell r="O35">
            <v>3.3</v>
          </cell>
          <cell r="P35">
            <v>16.7</v>
          </cell>
          <cell r="Q35"/>
          <cell r="R35"/>
          <cell r="S35">
            <v>1</v>
          </cell>
          <cell r="T35"/>
          <cell r="U35"/>
          <cell r="V35"/>
          <cell r="W35"/>
          <cell r="Y35"/>
          <cell r="Z35">
            <v>1.6</v>
          </cell>
          <cell r="AA35"/>
        </row>
        <row r="37">
          <cell r="C37">
            <v>1</v>
          </cell>
          <cell r="D37">
            <v>0.75</v>
          </cell>
          <cell r="E37"/>
          <cell r="F37"/>
          <cell r="G37"/>
          <cell r="H37">
            <v>1.5</v>
          </cell>
          <cell r="I37">
            <v>0.75</v>
          </cell>
          <cell r="J37"/>
          <cell r="K37"/>
          <cell r="L37"/>
          <cell r="M37"/>
          <cell r="N37"/>
          <cell r="O37">
            <v>3.3</v>
          </cell>
          <cell r="P37">
            <v>18.350000000000001</v>
          </cell>
          <cell r="Q37"/>
          <cell r="R37"/>
          <cell r="S37">
            <v>1.2</v>
          </cell>
          <cell r="T37"/>
          <cell r="U37"/>
          <cell r="V37"/>
          <cell r="W37"/>
          <cell r="Y37"/>
          <cell r="Z37">
            <v>1.5</v>
          </cell>
          <cell r="AA37"/>
        </row>
        <row r="39">
          <cell r="C39">
            <v>1</v>
          </cell>
          <cell r="D39">
            <v>0.5</v>
          </cell>
          <cell r="E39">
            <v>0.25</v>
          </cell>
          <cell r="F39"/>
          <cell r="G39"/>
          <cell r="H39">
            <v>1.5</v>
          </cell>
          <cell r="I39">
            <v>0.25</v>
          </cell>
          <cell r="J39"/>
          <cell r="K39"/>
          <cell r="L39"/>
          <cell r="M39"/>
          <cell r="N39"/>
          <cell r="O39">
            <v>3.3</v>
          </cell>
          <cell r="P39">
            <v>10.1</v>
          </cell>
          <cell r="Q39"/>
          <cell r="R39"/>
          <cell r="S39">
            <v>0.95</v>
          </cell>
          <cell r="T39"/>
          <cell r="U39"/>
          <cell r="V39"/>
          <cell r="W39"/>
          <cell r="Y39"/>
          <cell r="Z39">
            <v>1</v>
          </cell>
          <cell r="AA39"/>
        </row>
        <row r="41">
          <cell r="C41">
            <v>1</v>
          </cell>
          <cell r="D41">
            <v>1</v>
          </cell>
          <cell r="E41"/>
          <cell r="F41"/>
          <cell r="G41"/>
          <cell r="H41"/>
          <cell r="I41"/>
          <cell r="J41"/>
          <cell r="K41"/>
          <cell r="L41"/>
          <cell r="M41"/>
          <cell r="N41"/>
          <cell r="O41"/>
          <cell r="P41"/>
          <cell r="Q41"/>
          <cell r="R41"/>
          <cell r="S41"/>
          <cell r="T41">
            <v>8.5</v>
          </cell>
          <cell r="U41"/>
          <cell r="V41"/>
          <cell r="W41">
            <v>41</v>
          </cell>
          <cell r="Y41"/>
          <cell r="Z41"/>
          <cell r="AA41"/>
        </row>
        <row r="43">
          <cell r="C43">
            <v>1</v>
          </cell>
          <cell r="D43">
            <v>0.5</v>
          </cell>
          <cell r="E43"/>
          <cell r="F43"/>
          <cell r="G43"/>
          <cell r="H43"/>
          <cell r="I43"/>
          <cell r="J43"/>
          <cell r="K43"/>
          <cell r="L43"/>
          <cell r="M43"/>
          <cell r="N43"/>
          <cell r="O43"/>
          <cell r="P43"/>
          <cell r="Q43"/>
          <cell r="R43"/>
          <cell r="S43"/>
          <cell r="T43">
            <v>1.2</v>
          </cell>
          <cell r="U43"/>
          <cell r="V43"/>
          <cell r="W43">
            <v>14.82</v>
          </cell>
          <cell r="Y43"/>
          <cell r="Z43"/>
          <cell r="AA43"/>
        </row>
        <row r="45">
          <cell r="C45">
            <v>18</v>
          </cell>
          <cell r="D45">
            <v>19.600000000000001</v>
          </cell>
          <cell r="E45">
            <v>2</v>
          </cell>
          <cell r="F45">
            <v>0.5</v>
          </cell>
          <cell r="G45">
            <v>1</v>
          </cell>
          <cell r="H45">
            <v>25</v>
          </cell>
          <cell r="I45">
            <v>20.25</v>
          </cell>
          <cell r="J45">
            <v>2</v>
          </cell>
          <cell r="K45">
            <v>0</v>
          </cell>
          <cell r="L45">
            <v>14.25</v>
          </cell>
          <cell r="M45">
            <v>8.5</v>
          </cell>
          <cell r="N45">
            <v>6</v>
          </cell>
          <cell r="O45">
            <v>30.32</v>
          </cell>
          <cell r="P45">
            <v>116.44999999999999</v>
          </cell>
          <cell r="Q45">
            <v>1</v>
          </cell>
          <cell r="R45">
            <v>1</v>
          </cell>
          <cell r="S45">
            <v>8.0500000000000007</v>
          </cell>
          <cell r="T45">
            <v>9.6999999999999993</v>
          </cell>
          <cell r="U45">
            <v>1</v>
          </cell>
          <cell r="V45">
            <v>11.4</v>
          </cell>
          <cell r="W45">
            <v>397.21000000000004</v>
          </cell>
          <cell r="Y45">
            <v>10.199999999999999</v>
          </cell>
          <cell r="Z45">
            <v>62</v>
          </cell>
          <cell r="AA45">
            <v>0.75</v>
          </cell>
        </row>
        <row r="64">
          <cell r="N64">
            <v>18.05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workbookViewId="0">
      <selection activeCell="D27" sqref="D27"/>
    </sheetView>
  </sheetViews>
  <sheetFormatPr defaultRowHeight="15" x14ac:dyDescent="0.25"/>
  <cols>
    <col min="1" max="1" width="5.7109375" style="55" customWidth="1"/>
    <col min="2" max="2" width="49.28515625" style="56" customWidth="1"/>
    <col min="3" max="3" width="13" style="56" customWidth="1"/>
    <col min="4" max="4" width="14.5703125" style="52" customWidth="1"/>
    <col min="5" max="5" width="11" style="52" customWidth="1"/>
    <col min="6" max="6" width="9.140625" style="52"/>
    <col min="7" max="7" width="13.42578125" style="52" customWidth="1"/>
    <col min="8" max="8" width="14" style="52" customWidth="1"/>
    <col min="9" max="9" width="11.42578125" style="52" customWidth="1"/>
    <col min="10" max="10" width="9.140625" style="52"/>
    <col min="11" max="11" width="9.140625" style="53"/>
    <col min="12" max="12" width="9.140625" style="54"/>
  </cols>
  <sheetData>
    <row r="1" spans="1:12" x14ac:dyDescent="0.25">
      <c r="A1" s="52"/>
      <c r="B1" s="52"/>
      <c r="C1" s="52"/>
    </row>
    <row r="2" spans="1:12" x14ac:dyDescent="0.25">
      <c r="I2" s="52" t="s">
        <v>15</v>
      </c>
    </row>
    <row r="3" spans="1:12" x14ac:dyDescent="0.25">
      <c r="I3" s="52" t="s">
        <v>48</v>
      </c>
    </row>
    <row r="4" spans="1:12" x14ac:dyDescent="0.25">
      <c r="I4" s="52" t="s">
        <v>17</v>
      </c>
    </row>
    <row r="5" spans="1:12" x14ac:dyDescent="0.25">
      <c r="I5" s="52" t="s">
        <v>18</v>
      </c>
    </row>
    <row r="7" spans="1:12" x14ac:dyDescent="0.25">
      <c r="A7" s="93" t="s">
        <v>19</v>
      </c>
      <c r="B7" s="93"/>
      <c r="C7" s="93"/>
      <c r="D7" s="93"/>
      <c r="E7" s="93"/>
      <c r="F7" s="93"/>
      <c r="G7" s="93"/>
      <c r="H7" s="93"/>
      <c r="I7" s="93"/>
      <c r="J7" s="93"/>
      <c r="K7" s="93"/>
    </row>
    <row r="8" spans="1:12" x14ac:dyDescent="0.25">
      <c r="A8" s="93"/>
      <c r="B8" s="93"/>
      <c r="C8" s="93"/>
      <c r="D8" s="93"/>
      <c r="E8" s="93"/>
      <c r="F8" s="93"/>
      <c r="G8" s="93"/>
      <c r="H8" s="93"/>
      <c r="I8" s="93"/>
      <c r="J8" s="93"/>
      <c r="K8" s="93"/>
    </row>
    <row r="9" spans="1:12" ht="3.75" customHeight="1" x14ac:dyDescent="0.25">
      <c r="A9" s="93"/>
      <c r="B9" s="93"/>
      <c r="C9" s="93"/>
      <c r="D9" s="93"/>
      <c r="E9" s="93"/>
      <c r="F9" s="93"/>
      <c r="G9" s="93"/>
      <c r="H9" s="93"/>
      <c r="I9" s="93"/>
      <c r="J9" s="93"/>
      <c r="K9" s="93"/>
    </row>
    <row r="10" spans="1:12" x14ac:dyDescent="0.25">
      <c r="I10" s="57"/>
    </row>
    <row r="11" spans="1:12" ht="29.25" customHeight="1" x14ac:dyDescent="0.25">
      <c r="A11" s="94" t="s">
        <v>0</v>
      </c>
      <c r="B11" s="94" t="s">
        <v>1</v>
      </c>
      <c r="C11" s="96" t="s">
        <v>20</v>
      </c>
      <c r="D11" s="96"/>
      <c r="E11" s="96"/>
      <c r="F11" s="96"/>
      <c r="G11" s="91" t="s">
        <v>13</v>
      </c>
      <c r="H11" s="97" t="s">
        <v>21</v>
      </c>
      <c r="I11" s="98"/>
      <c r="J11" s="99"/>
      <c r="K11" s="91" t="s">
        <v>14</v>
      </c>
      <c r="L11" s="91" t="s">
        <v>22</v>
      </c>
    </row>
    <row r="12" spans="1:12" ht="72" x14ac:dyDescent="0.25">
      <c r="A12" s="95"/>
      <c r="B12" s="95"/>
      <c r="C12" s="58" t="s">
        <v>23</v>
      </c>
      <c r="D12" s="59" t="s">
        <v>24</v>
      </c>
      <c r="E12" s="60" t="s">
        <v>2</v>
      </c>
      <c r="F12" s="59" t="s">
        <v>25</v>
      </c>
      <c r="G12" s="92"/>
      <c r="H12" s="59" t="s">
        <v>26</v>
      </c>
      <c r="I12" s="59" t="s">
        <v>27</v>
      </c>
      <c r="J12" s="59" t="s">
        <v>28</v>
      </c>
      <c r="K12" s="92"/>
      <c r="L12" s="92"/>
    </row>
    <row r="13" spans="1:12" x14ac:dyDescent="0.25">
      <c r="A13" s="61">
        <v>1</v>
      </c>
      <c r="B13" s="62" t="s">
        <v>29</v>
      </c>
      <c r="C13" s="63">
        <f>SUM('[1]2022-10'!C9:G9)</f>
        <v>3</v>
      </c>
      <c r="D13" s="64">
        <f>SUM('[1]2022-10'!H9:M9)</f>
        <v>9</v>
      </c>
      <c r="E13" s="65">
        <f>SUM('[1]2022-10'!N9)</f>
        <v>0.5</v>
      </c>
      <c r="F13" s="64">
        <f>SUM('[1]2022-10'!O9:W9)</f>
        <v>32.68</v>
      </c>
      <c r="G13" s="66">
        <f t="shared" ref="G13:G31" si="0">SUM(C13:F13)</f>
        <v>45.18</v>
      </c>
      <c r="H13" s="64">
        <f>SUM('[1]2022-10'!Y9)</f>
        <v>1.5</v>
      </c>
      <c r="I13" s="64">
        <f>SUM('[1]2022-10'!Z9)</f>
        <v>8.5</v>
      </c>
      <c r="J13" s="64">
        <f>SUM('[1]2022-10'!AA9)</f>
        <v>0</v>
      </c>
      <c r="K13" s="66">
        <f t="shared" ref="K13:K31" si="1">SUM(H13:J13)</f>
        <v>10</v>
      </c>
      <c r="L13" s="67">
        <f t="shared" ref="L13:L31" si="2">SUM(K13,G13)</f>
        <v>55.18</v>
      </c>
    </row>
    <row r="14" spans="1:12" x14ac:dyDescent="0.25">
      <c r="A14" s="61">
        <v>2</v>
      </c>
      <c r="B14" s="68" t="s">
        <v>50</v>
      </c>
      <c r="C14" s="63">
        <f>SUM('[1]2022-10'!C11:G11)</f>
        <v>1.75</v>
      </c>
      <c r="D14" s="64">
        <f>SUM('[1]2022-10'!H11:M11)</f>
        <v>2.5</v>
      </c>
      <c r="E14" s="65">
        <f>SUM('[1]2022-10'!N11)</f>
        <v>0.5</v>
      </c>
      <c r="F14" s="64">
        <f>SUM('[1]2022-10'!O11:W11)</f>
        <v>13.77</v>
      </c>
      <c r="G14" s="66">
        <f t="shared" si="0"/>
        <v>18.52</v>
      </c>
      <c r="H14" s="64">
        <f>SUM('[1]2022-10'!Y11)</f>
        <v>0.75</v>
      </c>
      <c r="I14" s="64">
        <f>SUM('[1]2022-10'!Z11)</f>
        <v>1</v>
      </c>
      <c r="J14" s="64">
        <f>SUM('[1]2022-10'!AA11)</f>
        <v>0</v>
      </c>
      <c r="K14" s="66">
        <f t="shared" si="1"/>
        <v>1.75</v>
      </c>
      <c r="L14" s="67">
        <f t="shared" si="2"/>
        <v>20.27</v>
      </c>
    </row>
    <row r="15" spans="1:12" x14ac:dyDescent="0.25">
      <c r="A15" s="61">
        <v>3</v>
      </c>
      <c r="B15" s="62" t="s">
        <v>51</v>
      </c>
      <c r="C15" s="63">
        <f>SUM('[1]2022-10'!C13:G13)</f>
        <v>3</v>
      </c>
      <c r="D15" s="64">
        <f>SUM('[1]2022-10'!H13:M13)</f>
        <v>7.25</v>
      </c>
      <c r="E15" s="65">
        <f>SUM('[1]2022-10'!N13)</f>
        <v>1</v>
      </c>
      <c r="F15" s="64">
        <f>SUM('[1]2022-10'!O13:W13)</f>
        <v>57.05</v>
      </c>
      <c r="G15" s="66">
        <f t="shared" si="0"/>
        <v>68.3</v>
      </c>
      <c r="H15" s="64">
        <f>SUM('[1]2022-10'!Y13)</f>
        <v>1.5</v>
      </c>
      <c r="I15" s="64">
        <f>SUM('[1]2022-10'!Z13)</f>
        <v>3</v>
      </c>
      <c r="J15" s="64">
        <f>SUM('[1]2022-10'!AA13)</f>
        <v>0.25</v>
      </c>
      <c r="K15" s="66">
        <f t="shared" si="1"/>
        <v>4.75</v>
      </c>
      <c r="L15" s="67">
        <f t="shared" si="2"/>
        <v>73.05</v>
      </c>
    </row>
    <row r="16" spans="1:12" x14ac:dyDescent="0.25">
      <c r="A16" s="69">
        <v>4</v>
      </c>
      <c r="B16" s="70" t="s">
        <v>5</v>
      </c>
      <c r="C16" s="63">
        <f>SUM('[1]2022-10'!C15:G15)</f>
        <v>2</v>
      </c>
      <c r="D16" s="64">
        <f>SUM('[1]2022-10'!H15:M15)</f>
        <v>3.5</v>
      </c>
      <c r="E16" s="65">
        <f>SUM('[1]2022-10'!N15)</f>
        <v>0.5</v>
      </c>
      <c r="F16" s="64">
        <f>SUM('[1]2022-10'!O15:W15)</f>
        <v>29.009999999999998</v>
      </c>
      <c r="G16" s="66">
        <f t="shared" si="0"/>
        <v>35.01</v>
      </c>
      <c r="H16" s="64">
        <f>SUM('[1]2022-10'!Y15)</f>
        <v>0.75</v>
      </c>
      <c r="I16" s="64">
        <f>SUM('[1]2022-10'!Z15)</f>
        <v>4.9000000000000004</v>
      </c>
      <c r="J16" s="64">
        <f>SUM('[1]2022-10'!AA15)</f>
        <v>0</v>
      </c>
      <c r="K16" s="66">
        <f t="shared" si="1"/>
        <v>5.65</v>
      </c>
      <c r="L16" s="67">
        <f t="shared" si="2"/>
        <v>40.659999999999997</v>
      </c>
    </row>
    <row r="17" spans="1:12" ht="30" x14ac:dyDescent="0.25">
      <c r="A17" s="61">
        <v>5</v>
      </c>
      <c r="B17" s="62" t="s">
        <v>30</v>
      </c>
      <c r="C17" s="63">
        <f>SUM('[1]2022-10'!C17:G17)</f>
        <v>2</v>
      </c>
      <c r="D17" s="64">
        <f>SUM('[1]2022-10'!H17:M17)</f>
        <v>4.25</v>
      </c>
      <c r="E17" s="65">
        <f>SUM('[1]2022-10'!N17)</f>
        <v>0.5</v>
      </c>
      <c r="F17" s="64">
        <f>SUM('[1]2022-10'!O17:W17)</f>
        <v>27.689999999999998</v>
      </c>
      <c r="G17" s="66">
        <f t="shared" si="0"/>
        <v>34.44</v>
      </c>
      <c r="H17" s="64">
        <f>SUM('[1]2022-10'!Y17)</f>
        <v>0.75</v>
      </c>
      <c r="I17" s="64">
        <f>SUM('[1]2022-10'!Z17)</f>
        <v>3</v>
      </c>
      <c r="J17" s="64">
        <f>SUM('[1]2022-10'!AA17)</f>
        <v>0</v>
      </c>
      <c r="K17" s="66">
        <f t="shared" si="1"/>
        <v>3.75</v>
      </c>
      <c r="L17" s="67">
        <f t="shared" si="2"/>
        <v>38.19</v>
      </c>
    </row>
    <row r="18" spans="1:12" x14ac:dyDescent="0.25">
      <c r="A18" s="71">
        <v>6</v>
      </c>
      <c r="B18" s="72" t="s">
        <v>31</v>
      </c>
      <c r="C18" s="63">
        <f>SUM('[1]2022-10'!C19:G19)</f>
        <v>2.35</v>
      </c>
      <c r="D18" s="64">
        <f>SUM('[1]2022-10'!H19:M19)</f>
        <v>4</v>
      </c>
      <c r="E18" s="65">
        <f>SUM('[1]2022-10'!N19)</f>
        <v>0.5</v>
      </c>
      <c r="F18" s="64">
        <f>SUM('[1]2022-10'!O19:W19)</f>
        <v>30.44</v>
      </c>
      <c r="G18" s="66">
        <f t="shared" si="0"/>
        <v>37.29</v>
      </c>
      <c r="H18" s="64">
        <f>SUM('[1]2022-10'!Y19)</f>
        <v>0.75</v>
      </c>
      <c r="I18" s="64">
        <f>SUM('[1]2022-10'!Z19)</f>
        <v>3</v>
      </c>
      <c r="J18" s="64">
        <f>SUM('[1]2022-10'!AA19)</f>
        <v>0</v>
      </c>
      <c r="K18" s="66">
        <f t="shared" si="1"/>
        <v>3.75</v>
      </c>
      <c r="L18" s="67">
        <f t="shared" si="2"/>
        <v>41.04</v>
      </c>
    </row>
    <row r="19" spans="1:12" x14ac:dyDescent="0.25">
      <c r="A19" s="61">
        <v>7</v>
      </c>
      <c r="B19" s="68" t="s">
        <v>6</v>
      </c>
      <c r="C19" s="63">
        <f>SUM('[1]2022-10'!C21:G21)</f>
        <v>3.5</v>
      </c>
      <c r="D19" s="64">
        <f>SUM('[1]2022-10'!H21:M21)</f>
        <v>4.25</v>
      </c>
      <c r="E19" s="65">
        <f>SUM('[1]2022-10'!N21)</f>
        <v>0.5</v>
      </c>
      <c r="F19" s="64">
        <f>SUM('[1]2022-10'!O21:W21)</f>
        <v>38.9</v>
      </c>
      <c r="G19" s="66">
        <f t="shared" si="0"/>
        <v>47.15</v>
      </c>
      <c r="H19" s="64">
        <f>SUM('[1]2022-10'!Y21)</f>
        <v>0.95</v>
      </c>
      <c r="I19" s="64">
        <f>SUM('[1]2022-10'!Z21)</f>
        <v>5.75</v>
      </c>
      <c r="J19" s="64">
        <f>SUM('[1]2022-10'!AA21)</f>
        <v>0</v>
      </c>
      <c r="K19" s="66">
        <f t="shared" si="1"/>
        <v>6.7</v>
      </c>
      <c r="L19" s="67">
        <f t="shared" si="2"/>
        <v>53.85</v>
      </c>
    </row>
    <row r="20" spans="1:12" x14ac:dyDescent="0.25">
      <c r="A20" s="61">
        <v>8</v>
      </c>
      <c r="B20" s="68" t="s">
        <v>7</v>
      </c>
      <c r="C20" s="63">
        <f>SUM('[1]2022-10'!C23:G23)</f>
        <v>3</v>
      </c>
      <c r="D20" s="64">
        <f>SUM('[1]2022-10'!H23:M23)</f>
        <v>7.25</v>
      </c>
      <c r="E20" s="65">
        <f>SUM('[1]2022-10'!N23)</f>
        <v>1</v>
      </c>
      <c r="F20" s="64">
        <f>SUM('[1]2022-10'!O23:W23)</f>
        <v>57.99</v>
      </c>
      <c r="G20" s="66">
        <f t="shared" si="0"/>
        <v>69.240000000000009</v>
      </c>
      <c r="H20" s="64">
        <f>SUM('[1]2022-10'!Y23)</f>
        <v>1.5</v>
      </c>
      <c r="I20" s="64">
        <f>SUM('[1]2022-10'!Z23)</f>
        <v>4.75</v>
      </c>
      <c r="J20" s="64">
        <f>SUM('[1]2022-10'!AA23)</f>
        <v>0.25</v>
      </c>
      <c r="K20" s="66">
        <f t="shared" si="1"/>
        <v>6.5</v>
      </c>
      <c r="L20" s="67">
        <f t="shared" si="2"/>
        <v>75.740000000000009</v>
      </c>
    </row>
    <row r="21" spans="1:12" x14ac:dyDescent="0.25">
      <c r="A21" s="61">
        <v>9</v>
      </c>
      <c r="B21" s="62" t="s">
        <v>52</v>
      </c>
      <c r="C21" s="63">
        <f>SUM('[1]2022-10'!C25:G25)</f>
        <v>3.25</v>
      </c>
      <c r="D21" s="64">
        <f>SUM('[1]2022-10'!H25:M25)</f>
        <v>2.5</v>
      </c>
      <c r="E21" s="65">
        <f>SUM('[1]2022-10'!N25)</f>
        <v>1</v>
      </c>
      <c r="F21" s="64">
        <f>SUM('[1]2022-10'!O25:W25)</f>
        <v>58.06</v>
      </c>
      <c r="G21" s="66">
        <f t="shared" si="0"/>
        <v>64.81</v>
      </c>
      <c r="H21" s="64">
        <f>SUM('[1]2022-10'!Y25)</f>
        <v>1.5</v>
      </c>
      <c r="I21" s="64">
        <f>SUM('[1]2022-10'!Z25)</f>
        <v>0</v>
      </c>
      <c r="J21" s="64">
        <f>SUM('[1]2022-10'!AA25)</f>
        <v>0.25</v>
      </c>
      <c r="K21" s="66">
        <f t="shared" si="1"/>
        <v>1.75</v>
      </c>
      <c r="L21" s="67">
        <f t="shared" si="2"/>
        <v>66.56</v>
      </c>
    </row>
    <row r="22" spans="1:12" x14ac:dyDescent="0.25">
      <c r="A22" s="61">
        <v>10</v>
      </c>
      <c r="B22" s="62" t="s">
        <v>9</v>
      </c>
      <c r="C22" s="63">
        <f>SUM('[1]2022-10'!C27:G27)</f>
        <v>2.5</v>
      </c>
      <c r="D22" s="64">
        <f>SUM('[1]2022-10'!H27:M27)</f>
        <v>5.75</v>
      </c>
      <c r="E22" s="65">
        <f>SUM('[1]2022-10'!N27)</f>
        <v>0</v>
      </c>
      <c r="F22" s="64">
        <f>SUM('[1]2022-10'!O27:W27)</f>
        <v>33.07</v>
      </c>
      <c r="G22" s="66">
        <f t="shared" si="0"/>
        <v>41.32</v>
      </c>
      <c r="H22" s="64">
        <f>SUM('[1]2022-10'!Y27)</f>
        <v>0.25</v>
      </c>
      <c r="I22" s="64">
        <f>SUM('[1]2022-10'!Z27)</f>
        <v>8</v>
      </c>
      <c r="J22" s="64">
        <f>SUM('[1]2022-10'!AA27)</f>
        <v>0</v>
      </c>
      <c r="K22" s="66">
        <f t="shared" si="1"/>
        <v>8.25</v>
      </c>
      <c r="L22" s="67">
        <f t="shared" si="2"/>
        <v>49.57</v>
      </c>
    </row>
    <row r="23" spans="1:12" x14ac:dyDescent="0.25">
      <c r="A23" s="61">
        <v>11</v>
      </c>
      <c r="B23" s="73" t="s">
        <v>32</v>
      </c>
      <c r="C23" s="63">
        <f>SUM('[1]2022-10'!C29:G29)</f>
        <v>1.75</v>
      </c>
      <c r="D23" s="64">
        <f>SUM('[1]2022-10'!H29:M29)</f>
        <v>7</v>
      </c>
      <c r="E23" s="65">
        <f>SUM('[1]2022-10'!N29)</f>
        <v>0</v>
      </c>
      <c r="F23" s="64">
        <f>SUM('[1]2022-10'!O29:W29)</f>
        <v>21.8</v>
      </c>
      <c r="G23" s="66">
        <f t="shared" si="0"/>
        <v>30.55</v>
      </c>
      <c r="H23" s="64">
        <f>SUM('[1]2022-10'!Y29)</f>
        <v>0</v>
      </c>
      <c r="I23" s="64">
        <f>SUM('[1]2022-10'!Z29)</f>
        <v>5</v>
      </c>
      <c r="J23" s="64">
        <f>SUM('[1]2022-10'!AA29)</f>
        <v>0</v>
      </c>
      <c r="K23" s="66">
        <f t="shared" si="1"/>
        <v>5</v>
      </c>
      <c r="L23" s="67">
        <f t="shared" si="2"/>
        <v>35.549999999999997</v>
      </c>
    </row>
    <row r="24" spans="1:12" x14ac:dyDescent="0.25">
      <c r="A24" s="61">
        <v>12</v>
      </c>
      <c r="B24" s="73" t="s">
        <v>33</v>
      </c>
      <c r="C24" s="63">
        <f>SUM('[1]2022-10'!C31:G31)</f>
        <v>2.5</v>
      </c>
      <c r="D24" s="64">
        <f>SUM('[1]2022-10'!H31:M31)</f>
        <v>4.5</v>
      </c>
      <c r="E24" s="65">
        <f>SUM('[1]2022-10'!N31)</f>
        <v>0</v>
      </c>
      <c r="F24" s="64">
        <f>SUM('[1]2022-10'!O31:W31)</f>
        <v>30.950000000000003</v>
      </c>
      <c r="G24" s="66">
        <f t="shared" si="0"/>
        <v>37.950000000000003</v>
      </c>
      <c r="H24" s="64">
        <f>SUM('[1]2022-10'!Y31)</f>
        <v>0</v>
      </c>
      <c r="I24" s="64">
        <f>SUM('[1]2022-10'!Z31)</f>
        <v>7</v>
      </c>
      <c r="J24" s="64">
        <f>SUM('[1]2022-10'!AA31)</f>
        <v>0</v>
      </c>
      <c r="K24" s="66">
        <f t="shared" si="1"/>
        <v>7</v>
      </c>
      <c r="L24" s="67">
        <f t="shared" si="2"/>
        <v>44.95</v>
      </c>
    </row>
    <row r="25" spans="1:12" x14ac:dyDescent="0.25">
      <c r="A25" s="61">
        <v>13</v>
      </c>
      <c r="B25" s="73" t="s">
        <v>34</v>
      </c>
      <c r="C25" s="63">
        <f>SUM('[1]2022-10'!C33:G33)</f>
        <v>1.75</v>
      </c>
      <c r="D25" s="64">
        <f>SUM('[1]2022-10'!H33:M33)</f>
        <v>2.25</v>
      </c>
      <c r="E25" s="65">
        <f>SUM('[1]2022-10'!N33)</f>
        <v>0</v>
      </c>
      <c r="F25" s="64">
        <f>SUM('[1]2022-10'!O33:W33)</f>
        <v>21</v>
      </c>
      <c r="G25" s="66">
        <f t="shared" si="0"/>
        <v>25</v>
      </c>
      <c r="H25" s="64">
        <f>SUM('[1]2022-10'!Y33)</f>
        <v>0</v>
      </c>
      <c r="I25" s="64">
        <f>SUM('[1]2022-10'!Z33)</f>
        <v>4</v>
      </c>
      <c r="J25" s="64">
        <f>SUM('[1]2022-10'!AA33)</f>
        <v>0</v>
      </c>
      <c r="K25" s="66">
        <f t="shared" si="1"/>
        <v>4</v>
      </c>
      <c r="L25" s="67">
        <f t="shared" si="2"/>
        <v>29</v>
      </c>
    </row>
    <row r="26" spans="1:12" ht="19.5" customHeight="1" x14ac:dyDescent="0.25">
      <c r="A26" s="61">
        <v>14</v>
      </c>
      <c r="B26" s="73" t="s">
        <v>35</v>
      </c>
      <c r="C26" s="63">
        <f>SUM('[1]2022-10'!C35:G35)</f>
        <v>1.75</v>
      </c>
      <c r="D26" s="64">
        <f>SUM('[1]2022-10'!H35:M35)</f>
        <v>2</v>
      </c>
      <c r="E26" s="65">
        <f>SUM('[1]2022-10'!N35)</f>
        <v>0</v>
      </c>
      <c r="F26" s="64">
        <f>SUM('[1]2022-10'!O35:W35)</f>
        <v>21</v>
      </c>
      <c r="G26" s="66">
        <f t="shared" si="0"/>
        <v>24.75</v>
      </c>
      <c r="H26" s="64">
        <f>SUM('[1]2022-10'!Y35)</f>
        <v>0</v>
      </c>
      <c r="I26" s="64">
        <f>SUM('[1]2022-10'!Z35)</f>
        <v>1.6</v>
      </c>
      <c r="J26" s="64">
        <f>SUM('[1]2022-10'!AA35)</f>
        <v>0</v>
      </c>
      <c r="K26" s="66">
        <f t="shared" si="1"/>
        <v>1.6</v>
      </c>
      <c r="L26" s="67">
        <f t="shared" si="2"/>
        <v>26.35</v>
      </c>
    </row>
    <row r="27" spans="1:12" ht="16.5" customHeight="1" x14ac:dyDescent="0.25">
      <c r="A27" s="61">
        <v>15</v>
      </c>
      <c r="B27" s="73" t="s">
        <v>53</v>
      </c>
      <c r="C27" s="63">
        <f>SUM('[1]2022-10'!C37:G37)</f>
        <v>1.75</v>
      </c>
      <c r="D27" s="64">
        <f>SUM('[1]2022-10'!H37:M37)</f>
        <v>2.25</v>
      </c>
      <c r="E27" s="65">
        <f>SUM('[1]2022-10'!N37)</f>
        <v>0</v>
      </c>
      <c r="F27" s="64">
        <f>SUM('[1]2022-10'!O37:W37)</f>
        <v>22.85</v>
      </c>
      <c r="G27" s="66">
        <f t="shared" si="0"/>
        <v>26.85</v>
      </c>
      <c r="H27" s="64">
        <f>SUM('[1]2022-10'!Y37)</f>
        <v>0</v>
      </c>
      <c r="I27" s="64">
        <f>SUM('[1]2022-10'!Z37)</f>
        <v>1.5</v>
      </c>
      <c r="J27" s="64">
        <f>SUM('[1]2022-10'!AA37)</f>
        <v>0</v>
      </c>
      <c r="K27" s="66">
        <f t="shared" si="1"/>
        <v>1.5</v>
      </c>
      <c r="L27" s="67">
        <f t="shared" si="2"/>
        <v>28.35</v>
      </c>
    </row>
    <row r="28" spans="1:12" ht="15" customHeight="1" x14ac:dyDescent="0.25">
      <c r="A28" s="61">
        <v>16</v>
      </c>
      <c r="B28" s="73" t="s">
        <v>37</v>
      </c>
      <c r="C28" s="63">
        <f>SUM('[1]2022-10'!C39:G39)</f>
        <v>1.75</v>
      </c>
      <c r="D28" s="64">
        <f>SUM('[1]2022-10'!H39:M39)</f>
        <v>1.75</v>
      </c>
      <c r="E28" s="65">
        <f>SUM('[1]2022-10'!N39)</f>
        <v>0</v>
      </c>
      <c r="F28" s="64">
        <f>SUM('[1]2022-10'!O39:W39)</f>
        <v>14.349999999999998</v>
      </c>
      <c r="G28" s="66">
        <f t="shared" si="0"/>
        <v>17.849999999999998</v>
      </c>
      <c r="H28" s="64">
        <f>SUM('[1]2022-10'!Y39)</f>
        <v>0</v>
      </c>
      <c r="I28" s="64">
        <f>SUM('[1]2022-10'!Z39)</f>
        <v>1</v>
      </c>
      <c r="J28" s="64">
        <f>SUM('[1]2022-10'!AA39)</f>
        <v>0</v>
      </c>
      <c r="K28" s="66">
        <f t="shared" si="1"/>
        <v>1</v>
      </c>
      <c r="L28" s="67">
        <f t="shared" si="2"/>
        <v>18.849999999999998</v>
      </c>
    </row>
    <row r="29" spans="1:12" ht="12" customHeight="1" x14ac:dyDescent="0.25">
      <c r="A29" s="61">
        <v>17</v>
      </c>
      <c r="B29" s="62" t="s">
        <v>10</v>
      </c>
      <c r="C29" s="63">
        <f>SUM('[1]2022-10'!C41:G41)</f>
        <v>2</v>
      </c>
      <c r="D29" s="64">
        <f>SUM('[1]2022-10'!H41:M41)</f>
        <v>0</v>
      </c>
      <c r="E29" s="65">
        <f>SUM('[1]2022-10'!N41)</f>
        <v>0</v>
      </c>
      <c r="F29" s="64">
        <f>SUM('[1]2022-10'!O41:W41)</f>
        <v>49.5</v>
      </c>
      <c r="G29" s="66">
        <f t="shared" si="0"/>
        <v>51.5</v>
      </c>
      <c r="H29" s="64">
        <f>SUM('[1]2022-10'!Y41)</f>
        <v>0</v>
      </c>
      <c r="I29" s="64">
        <f>SUM('[1]2022-10'!Z41)</f>
        <v>0</v>
      </c>
      <c r="J29" s="64">
        <f>SUM('[1]2022-10'!AA41)</f>
        <v>0</v>
      </c>
      <c r="K29" s="66">
        <f t="shared" si="1"/>
        <v>0</v>
      </c>
      <c r="L29" s="67">
        <f t="shared" si="2"/>
        <v>51.5</v>
      </c>
    </row>
    <row r="30" spans="1:12" ht="15" customHeight="1" x14ac:dyDescent="0.25">
      <c r="A30" s="61">
        <v>18</v>
      </c>
      <c r="B30" s="62" t="s">
        <v>11</v>
      </c>
      <c r="C30" s="63">
        <f>SUM('[1]2022-10'!C43:G43)</f>
        <v>1.5</v>
      </c>
      <c r="D30" s="64">
        <f>SUM('[1]2022-10'!H43:M43)</f>
        <v>0</v>
      </c>
      <c r="E30" s="65">
        <f>SUM('[1]2022-10'!N43)</f>
        <v>0</v>
      </c>
      <c r="F30" s="64">
        <f>SUM('[1]2022-10'!O43:W43)</f>
        <v>16.02</v>
      </c>
      <c r="G30" s="66">
        <f t="shared" si="0"/>
        <v>17.52</v>
      </c>
      <c r="H30" s="64">
        <f>SUM('[1]2022-10'!Y43)</f>
        <v>0</v>
      </c>
      <c r="I30" s="64">
        <f>SUM('[1]2022-10'!Z43)</f>
        <v>0</v>
      </c>
      <c r="J30" s="64">
        <f>SUM('[1]2022-10'!AA43)</f>
        <v>0</v>
      </c>
      <c r="K30" s="66">
        <f t="shared" si="1"/>
        <v>0</v>
      </c>
      <c r="L30" s="67">
        <f t="shared" si="2"/>
        <v>17.52</v>
      </c>
    </row>
    <row r="31" spans="1:12" x14ac:dyDescent="0.25">
      <c r="A31" s="74"/>
      <c r="B31" s="75" t="s">
        <v>12</v>
      </c>
      <c r="C31" s="67">
        <f>SUM('[1]2022-10'!C45:G45)</f>
        <v>41.1</v>
      </c>
      <c r="D31" s="67">
        <f>SUM('[1]2022-10'!H45:M45)</f>
        <v>70</v>
      </c>
      <c r="E31" s="65">
        <f>SUM('[1]2022-10'!N45)</f>
        <v>6</v>
      </c>
      <c r="F31" s="67">
        <f>SUM('[1]2022-10'!O45:W45)</f>
        <v>576.13</v>
      </c>
      <c r="G31" s="67">
        <f t="shared" si="0"/>
        <v>693.23</v>
      </c>
      <c r="H31" s="67">
        <f>SUM('[1]2022-10'!Y45)</f>
        <v>10.199999999999999</v>
      </c>
      <c r="I31" s="67">
        <f>SUM('[1]2022-10'!Z45)</f>
        <v>62</v>
      </c>
      <c r="J31" s="67">
        <f>SUM('[1]2022-10'!AA45)</f>
        <v>0.75</v>
      </c>
      <c r="K31" s="67">
        <f t="shared" si="1"/>
        <v>72.95</v>
      </c>
      <c r="L31" s="67">
        <f t="shared" si="2"/>
        <v>766.18000000000006</v>
      </c>
    </row>
    <row r="32" spans="1:12" x14ac:dyDescent="0.25">
      <c r="B32" s="56" t="s">
        <v>49</v>
      </c>
      <c r="C32" s="76"/>
      <c r="D32" s="76"/>
      <c r="E32" s="76"/>
      <c r="F32" s="77"/>
      <c r="G32" s="77"/>
      <c r="H32" s="77"/>
      <c r="I32" s="77"/>
      <c r="J32" s="77"/>
      <c r="K32" s="76"/>
      <c r="L32" s="78"/>
    </row>
    <row r="33" spans="1:12" x14ac:dyDescent="0.25">
      <c r="B33" s="79"/>
      <c r="C33" s="76"/>
      <c r="D33" s="76"/>
      <c r="E33" s="76"/>
      <c r="F33" s="80"/>
      <c r="G33" s="77"/>
      <c r="H33" s="77"/>
      <c r="I33" s="77"/>
      <c r="J33" s="80"/>
      <c r="K33" s="81"/>
      <c r="L33" s="78"/>
    </row>
    <row r="34" spans="1:12" x14ac:dyDescent="0.25">
      <c r="B34" s="93" t="s">
        <v>54</v>
      </c>
      <c r="C34" s="93"/>
      <c r="D34" s="93"/>
      <c r="E34" s="93"/>
      <c r="F34" s="93"/>
      <c r="G34" s="93"/>
      <c r="H34" s="93"/>
      <c r="I34" s="93"/>
      <c r="J34" s="93"/>
      <c r="K34" s="93"/>
    </row>
    <row r="35" spans="1:12" x14ac:dyDescent="0.25">
      <c r="B35" s="82"/>
      <c r="C35" s="83"/>
      <c r="D35" s="56"/>
    </row>
    <row r="36" spans="1:12" ht="43.5" customHeight="1" x14ac:dyDescent="0.25">
      <c r="B36" s="58" t="s">
        <v>20</v>
      </c>
      <c r="C36" s="84" t="s">
        <v>39</v>
      </c>
      <c r="D36" s="59" t="s">
        <v>22</v>
      </c>
    </row>
    <row r="37" spans="1:12" x14ac:dyDescent="0.25">
      <c r="B37" s="67">
        <v>10</v>
      </c>
      <c r="C37" s="67">
        <v>0.4</v>
      </c>
      <c r="D37" s="85">
        <v>10.4</v>
      </c>
    </row>
    <row r="38" spans="1:12" x14ac:dyDescent="0.25">
      <c r="B38" s="82"/>
      <c r="C38" s="82"/>
      <c r="D38" s="56"/>
    </row>
    <row r="39" spans="1:12" x14ac:dyDescent="0.25">
      <c r="B39" s="100" t="s">
        <v>40</v>
      </c>
      <c r="C39" s="100"/>
      <c r="D39" s="100"/>
      <c r="E39" s="100"/>
      <c r="F39" s="57"/>
    </row>
    <row r="40" spans="1:12" x14ac:dyDescent="0.25">
      <c r="B40" s="100"/>
      <c r="C40" s="100"/>
      <c r="D40" s="100"/>
      <c r="E40" s="100"/>
      <c r="F40" s="57"/>
    </row>
    <row r="41" spans="1:12" x14ac:dyDescent="0.25">
      <c r="B41" s="55"/>
      <c r="C41" s="53"/>
      <c r="D41" s="86"/>
      <c r="E41" s="53"/>
      <c r="F41" s="53"/>
    </row>
    <row r="42" spans="1:12" x14ac:dyDescent="0.25">
      <c r="A42" s="93"/>
      <c r="B42" s="101" t="s">
        <v>20</v>
      </c>
      <c r="C42" s="91" t="s">
        <v>13</v>
      </c>
      <c r="D42" s="103" t="s">
        <v>22</v>
      </c>
      <c r="F42" s="100"/>
      <c r="G42" s="100"/>
      <c r="H42" s="53"/>
    </row>
    <row r="43" spans="1:12" x14ac:dyDescent="0.25">
      <c r="A43" s="93"/>
      <c r="B43" s="102"/>
      <c r="C43" s="92"/>
      <c r="D43" s="103"/>
      <c r="F43" s="100"/>
      <c r="G43" s="100"/>
      <c r="H43" s="53"/>
    </row>
    <row r="44" spans="1:12" x14ac:dyDescent="0.25">
      <c r="A44" s="87"/>
      <c r="B44" s="64">
        <f>SUM('[1]2022-10'!N64)</f>
        <v>18.05</v>
      </c>
      <c r="C44" s="66">
        <f>SUM(B44)</f>
        <v>18.05</v>
      </c>
      <c r="D44" s="66">
        <f>SUM(B44)</f>
        <v>18.05</v>
      </c>
      <c r="F44" s="88"/>
      <c r="G44" s="80"/>
      <c r="H44" s="80"/>
    </row>
    <row r="45" spans="1:12" x14ac:dyDescent="0.25">
      <c r="C45" s="77"/>
      <c r="D45" s="77"/>
      <c r="F45" s="56"/>
    </row>
    <row r="46" spans="1:12" x14ac:dyDescent="0.25">
      <c r="A46" s="89" t="s">
        <v>41</v>
      </c>
      <c r="B46" s="89"/>
      <c r="D46" s="56"/>
      <c r="E46" s="56"/>
      <c r="F46" s="56"/>
      <c r="G46" s="56"/>
      <c r="H46" s="56"/>
      <c r="I46" s="56"/>
      <c r="J46" s="56"/>
      <c r="K46" s="56"/>
      <c r="L46" s="90"/>
    </row>
    <row r="47" spans="1:12" x14ac:dyDescent="0.25">
      <c r="A47" s="55" t="s">
        <v>42</v>
      </c>
      <c r="B47" s="52" t="s">
        <v>43</v>
      </c>
      <c r="C47" s="52"/>
      <c r="K47" s="52"/>
    </row>
    <row r="48" spans="1:12" x14ac:dyDescent="0.25">
      <c r="A48" s="55" t="s">
        <v>44</v>
      </c>
      <c r="B48" s="52" t="s">
        <v>55</v>
      </c>
      <c r="C48" s="52"/>
      <c r="K48" s="52"/>
    </row>
    <row r="49" spans="1:2" x14ac:dyDescent="0.25">
      <c r="A49" s="55" t="s">
        <v>46</v>
      </c>
      <c r="B49" s="56" t="s">
        <v>47</v>
      </c>
    </row>
  </sheetData>
  <mergeCells count="16">
    <mergeCell ref="B34:K34"/>
    <mergeCell ref="B39:E40"/>
    <mergeCell ref="A42:A43"/>
    <mergeCell ref="B42:B43"/>
    <mergeCell ref="C42:C43"/>
    <mergeCell ref="D42:D43"/>
    <mergeCell ref="F42:F43"/>
    <mergeCell ref="G42:G43"/>
    <mergeCell ref="L11:L12"/>
    <mergeCell ref="A7:K9"/>
    <mergeCell ref="A11:A12"/>
    <mergeCell ref="B11:B12"/>
    <mergeCell ref="C11:F11"/>
    <mergeCell ref="G11:G12"/>
    <mergeCell ref="H11:J11"/>
    <mergeCell ref="K11:K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selection sqref="A1:L48"/>
    </sheetView>
  </sheetViews>
  <sheetFormatPr defaultRowHeight="15" x14ac:dyDescent="0.25"/>
  <sheetData>
    <row r="1" spans="1:12" x14ac:dyDescent="0.25">
      <c r="A1" s="5">
        <v>2</v>
      </c>
      <c r="B1" s="5"/>
      <c r="C1" s="5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1"/>
      <c r="B2" s="1"/>
      <c r="C2" s="1"/>
      <c r="D2" s="1"/>
      <c r="E2" s="1"/>
      <c r="F2" s="1"/>
      <c r="G2" s="5" t="s">
        <v>15</v>
      </c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5" t="s">
        <v>16</v>
      </c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5" t="s">
        <v>17</v>
      </c>
      <c r="H4" s="1"/>
      <c r="I4" s="1"/>
      <c r="J4" s="1"/>
      <c r="K4" s="1"/>
      <c r="L4" s="1"/>
    </row>
    <row r="5" spans="1:12" x14ac:dyDescent="0.25">
      <c r="A5" s="1"/>
      <c r="B5" s="1"/>
      <c r="C5" s="1"/>
      <c r="D5" s="1"/>
      <c r="E5" s="1"/>
      <c r="F5" s="1"/>
      <c r="G5" s="5" t="s">
        <v>18</v>
      </c>
      <c r="H5" s="1"/>
      <c r="I5" s="1"/>
      <c r="J5" s="1"/>
      <c r="K5" s="1"/>
      <c r="L5" s="1"/>
    </row>
    <row r="7" spans="1:12" x14ac:dyDescent="0.25">
      <c r="A7" s="105" t="s">
        <v>19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"/>
    </row>
    <row r="8" spans="1:12" x14ac:dyDescent="0.25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"/>
    </row>
    <row r="9" spans="1:12" x14ac:dyDescent="0.25">
      <c r="A9" s="105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"/>
    </row>
    <row r="10" spans="1:12" x14ac:dyDescent="0.25">
      <c r="A10" s="1"/>
      <c r="B10" s="1"/>
      <c r="C10" s="1"/>
      <c r="D10" s="1"/>
      <c r="E10" s="1"/>
      <c r="F10" s="1"/>
      <c r="G10" s="1"/>
      <c r="H10" s="1"/>
      <c r="I10" s="13"/>
      <c r="J10" s="1"/>
      <c r="K10" s="1"/>
      <c r="L10" s="1"/>
    </row>
    <row r="11" spans="1:12" ht="114.75" x14ac:dyDescent="0.25">
      <c r="A11" s="111" t="s">
        <v>0</v>
      </c>
      <c r="B11" s="111" t="s">
        <v>1</v>
      </c>
      <c r="C11" s="113" t="s">
        <v>20</v>
      </c>
      <c r="D11" s="113"/>
      <c r="E11" s="113"/>
      <c r="F11" s="113"/>
      <c r="G11" s="42" t="s">
        <v>13</v>
      </c>
      <c r="H11" s="43" t="s">
        <v>21</v>
      </c>
      <c r="I11" s="44"/>
      <c r="J11" s="45"/>
      <c r="K11" s="39" t="s">
        <v>14</v>
      </c>
      <c r="L11" s="41" t="s">
        <v>22</v>
      </c>
    </row>
    <row r="12" spans="1:12" ht="114.75" x14ac:dyDescent="0.25">
      <c r="A12" s="112"/>
      <c r="B12" s="112"/>
      <c r="C12" s="8" t="s">
        <v>23</v>
      </c>
      <c r="D12" s="10" t="s">
        <v>24</v>
      </c>
      <c r="E12" s="48" t="s">
        <v>2</v>
      </c>
      <c r="F12" s="10" t="s">
        <v>25</v>
      </c>
      <c r="G12" s="46"/>
      <c r="H12" s="10" t="s">
        <v>26</v>
      </c>
      <c r="I12" s="10" t="s">
        <v>27</v>
      </c>
      <c r="J12" s="10" t="s">
        <v>28</v>
      </c>
      <c r="K12" s="40"/>
      <c r="L12" s="41"/>
    </row>
    <row r="13" spans="1:12" ht="90" x14ac:dyDescent="0.25">
      <c r="A13" s="15">
        <v>1</v>
      </c>
      <c r="B13" s="16" t="s">
        <v>29</v>
      </c>
      <c r="C13" s="23">
        <v>3</v>
      </c>
      <c r="D13" s="17">
        <v>8.5</v>
      </c>
      <c r="E13" s="49">
        <v>0.5</v>
      </c>
      <c r="F13" s="17">
        <v>33.43</v>
      </c>
      <c r="G13" s="21">
        <v>45.43</v>
      </c>
      <c r="H13" s="17">
        <v>1.5</v>
      </c>
      <c r="I13" s="47">
        <v>8.5</v>
      </c>
      <c r="J13" s="17">
        <v>0</v>
      </c>
      <c r="K13" s="21">
        <v>10</v>
      </c>
      <c r="L13" s="20">
        <v>55.43</v>
      </c>
    </row>
    <row r="14" spans="1:12" ht="75" x14ac:dyDescent="0.25">
      <c r="A14" s="15">
        <v>2</v>
      </c>
      <c r="B14" s="28" t="s">
        <v>3</v>
      </c>
      <c r="C14" s="23">
        <v>1.75</v>
      </c>
      <c r="D14" s="17">
        <v>2.75</v>
      </c>
      <c r="E14" s="49">
        <v>0.5</v>
      </c>
      <c r="F14" s="17">
        <v>13.7</v>
      </c>
      <c r="G14" s="21">
        <v>18.7</v>
      </c>
      <c r="H14" s="17">
        <v>0.75</v>
      </c>
      <c r="I14" s="17">
        <v>1</v>
      </c>
      <c r="J14" s="17">
        <v>0</v>
      </c>
      <c r="K14" s="21">
        <v>1.75</v>
      </c>
      <c r="L14" s="20">
        <v>20.45</v>
      </c>
    </row>
    <row r="15" spans="1:12" ht="75" x14ac:dyDescent="0.25">
      <c r="A15" s="15">
        <v>3</v>
      </c>
      <c r="B15" s="16" t="s">
        <v>4</v>
      </c>
      <c r="C15" s="23">
        <v>3</v>
      </c>
      <c r="D15" s="17">
        <v>6.5</v>
      </c>
      <c r="E15" s="49">
        <v>1</v>
      </c>
      <c r="F15" s="17">
        <v>56.19</v>
      </c>
      <c r="G15" s="21">
        <v>66.69</v>
      </c>
      <c r="H15" s="17">
        <v>1.5</v>
      </c>
      <c r="I15" s="47">
        <v>3</v>
      </c>
      <c r="J15" s="17">
        <v>0.25</v>
      </c>
      <c r="K15" s="21">
        <v>4.75</v>
      </c>
      <c r="L15" s="20">
        <v>71.44</v>
      </c>
    </row>
    <row r="16" spans="1:12" x14ac:dyDescent="0.25">
      <c r="A16" s="18">
        <v>4</v>
      </c>
      <c r="B16" s="29" t="s">
        <v>5</v>
      </c>
      <c r="C16" s="23">
        <v>2</v>
      </c>
      <c r="D16" s="17">
        <v>3.2519999999999998</v>
      </c>
      <c r="E16" s="49">
        <v>0.5</v>
      </c>
      <c r="F16" s="17">
        <v>27.63</v>
      </c>
      <c r="G16" s="21">
        <v>33.381999999999998</v>
      </c>
      <c r="H16" s="17">
        <v>0.75</v>
      </c>
      <c r="I16" s="47">
        <v>4.9000000000000004</v>
      </c>
      <c r="J16" s="17">
        <v>0</v>
      </c>
      <c r="K16" s="21">
        <v>5.65</v>
      </c>
      <c r="L16" s="20">
        <v>39.031999999999996</v>
      </c>
    </row>
    <row r="17" spans="1:12" ht="135" x14ac:dyDescent="0.25">
      <c r="A17" s="15">
        <v>5</v>
      </c>
      <c r="B17" s="16" t="s">
        <v>30</v>
      </c>
      <c r="C17" s="23">
        <v>2</v>
      </c>
      <c r="D17" s="17">
        <v>3.75</v>
      </c>
      <c r="E17" s="49">
        <v>0.5</v>
      </c>
      <c r="F17" s="17">
        <v>27.11</v>
      </c>
      <c r="G17" s="21">
        <v>33.36</v>
      </c>
      <c r="H17" s="17">
        <v>0.75</v>
      </c>
      <c r="I17" s="47">
        <v>3</v>
      </c>
      <c r="J17" s="17">
        <v>0</v>
      </c>
      <c r="K17" s="21">
        <v>3.75</v>
      </c>
      <c r="L17" s="20">
        <v>37.11</v>
      </c>
    </row>
    <row r="18" spans="1:12" ht="120" x14ac:dyDescent="0.25">
      <c r="A18" s="30">
        <v>6</v>
      </c>
      <c r="B18" s="31" t="s">
        <v>31</v>
      </c>
      <c r="C18" s="23">
        <v>2.35</v>
      </c>
      <c r="D18" s="17">
        <v>4</v>
      </c>
      <c r="E18" s="49">
        <v>0.5</v>
      </c>
      <c r="F18" s="17">
        <v>32.06</v>
      </c>
      <c r="G18" s="21">
        <v>38.910000000000004</v>
      </c>
      <c r="H18" s="17">
        <v>0.75</v>
      </c>
      <c r="I18" s="47">
        <v>3</v>
      </c>
      <c r="J18" s="17">
        <v>0</v>
      </c>
      <c r="K18" s="21">
        <v>3.75</v>
      </c>
      <c r="L18" s="20">
        <v>42.660000000000004</v>
      </c>
    </row>
    <row r="19" spans="1:12" ht="45" x14ac:dyDescent="0.25">
      <c r="A19" s="15">
        <v>7</v>
      </c>
      <c r="B19" s="28" t="s">
        <v>6</v>
      </c>
      <c r="C19" s="23">
        <v>3.5</v>
      </c>
      <c r="D19" s="17">
        <v>3.75</v>
      </c>
      <c r="E19" s="49">
        <v>0.5</v>
      </c>
      <c r="F19" s="17">
        <v>39.65</v>
      </c>
      <c r="G19" s="21">
        <v>47.4</v>
      </c>
      <c r="H19" s="17">
        <v>0.95</v>
      </c>
      <c r="I19" s="17">
        <v>5.75</v>
      </c>
      <c r="J19" s="17">
        <v>0</v>
      </c>
      <c r="K19" s="21">
        <v>6.7</v>
      </c>
      <c r="L19" s="20">
        <v>54.1</v>
      </c>
    </row>
    <row r="20" spans="1:12" ht="60" x14ac:dyDescent="0.25">
      <c r="A20" s="15">
        <v>8</v>
      </c>
      <c r="B20" s="28" t="s">
        <v>7</v>
      </c>
      <c r="C20" s="23">
        <v>3</v>
      </c>
      <c r="D20" s="17">
        <v>6.25</v>
      </c>
      <c r="E20" s="49">
        <v>1</v>
      </c>
      <c r="F20" s="17">
        <v>55.76</v>
      </c>
      <c r="G20" s="21">
        <v>66.009999999999991</v>
      </c>
      <c r="H20" s="17">
        <v>1.5</v>
      </c>
      <c r="I20" s="17">
        <v>4.25</v>
      </c>
      <c r="J20" s="17">
        <v>0.25</v>
      </c>
      <c r="K20" s="21">
        <v>6</v>
      </c>
      <c r="L20" s="20">
        <v>72.009999999999991</v>
      </c>
    </row>
    <row r="21" spans="1:12" ht="45" x14ac:dyDescent="0.25">
      <c r="A21" s="15">
        <v>9</v>
      </c>
      <c r="B21" s="16" t="s">
        <v>8</v>
      </c>
      <c r="C21" s="23">
        <v>3.25</v>
      </c>
      <c r="D21" s="17">
        <v>2.5</v>
      </c>
      <c r="E21" s="49">
        <v>1</v>
      </c>
      <c r="F21" s="17">
        <v>58.84</v>
      </c>
      <c r="G21" s="21">
        <v>65.59</v>
      </c>
      <c r="H21" s="17">
        <v>1.5</v>
      </c>
      <c r="I21" s="17">
        <v>0</v>
      </c>
      <c r="J21" s="17">
        <v>0.25</v>
      </c>
      <c r="K21" s="21">
        <v>1.75</v>
      </c>
      <c r="L21" s="20">
        <v>67.34</v>
      </c>
    </row>
    <row r="22" spans="1:12" ht="57.75" x14ac:dyDescent="0.25">
      <c r="A22" s="15">
        <v>10</v>
      </c>
      <c r="B22" s="37" t="s">
        <v>9</v>
      </c>
      <c r="C22" s="23">
        <v>2.5</v>
      </c>
      <c r="D22" s="17">
        <v>5.75</v>
      </c>
      <c r="E22" s="49">
        <v>0</v>
      </c>
      <c r="F22" s="17">
        <v>30.759999999999998</v>
      </c>
      <c r="G22" s="21">
        <v>39.01</v>
      </c>
      <c r="H22" s="17">
        <v>0.25</v>
      </c>
      <c r="I22" s="17">
        <v>6</v>
      </c>
      <c r="J22" s="17">
        <v>0</v>
      </c>
      <c r="K22" s="21">
        <v>6.25</v>
      </c>
      <c r="L22" s="20">
        <v>45.26</v>
      </c>
    </row>
    <row r="23" spans="1:12" ht="60" x14ac:dyDescent="0.25">
      <c r="A23" s="15">
        <v>11</v>
      </c>
      <c r="B23" s="32" t="s">
        <v>32</v>
      </c>
      <c r="C23" s="23">
        <v>1.75</v>
      </c>
      <c r="D23" s="17">
        <v>7.25</v>
      </c>
      <c r="E23" s="49">
        <v>0</v>
      </c>
      <c r="F23" s="17">
        <v>21.8</v>
      </c>
      <c r="G23" s="21">
        <v>30.8</v>
      </c>
      <c r="H23" s="17">
        <v>0</v>
      </c>
      <c r="I23" s="17">
        <v>5</v>
      </c>
      <c r="J23" s="17">
        <v>0</v>
      </c>
      <c r="K23" s="21">
        <v>5</v>
      </c>
      <c r="L23" s="20">
        <v>35.799999999999997</v>
      </c>
    </row>
    <row r="24" spans="1:12" ht="75" x14ac:dyDescent="0.25">
      <c r="A24" s="15">
        <v>12</v>
      </c>
      <c r="B24" s="32" t="s">
        <v>33</v>
      </c>
      <c r="C24" s="23">
        <v>2.5</v>
      </c>
      <c r="D24" s="17">
        <v>1.5</v>
      </c>
      <c r="E24" s="49">
        <v>0</v>
      </c>
      <c r="F24" s="17">
        <v>30.950000000000003</v>
      </c>
      <c r="G24" s="21">
        <v>34.950000000000003</v>
      </c>
      <c r="H24" s="17">
        <v>0</v>
      </c>
      <c r="I24" s="17">
        <v>3</v>
      </c>
      <c r="J24" s="17">
        <v>0</v>
      </c>
      <c r="K24" s="21">
        <v>3</v>
      </c>
      <c r="L24" s="20">
        <v>37.950000000000003</v>
      </c>
    </row>
    <row r="25" spans="1:12" ht="60" x14ac:dyDescent="0.25">
      <c r="A25" s="15">
        <v>13</v>
      </c>
      <c r="B25" s="32" t="s">
        <v>34</v>
      </c>
      <c r="C25" s="23">
        <v>1.75</v>
      </c>
      <c r="D25" s="17">
        <v>1.5</v>
      </c>
      <c r="E25" s="49">
        <v>0</v>
      </c>
      <c r="F25" s="17">
        <v>21</v>
      </c>
      <c r="G25" s="21">
        <v>24.25</v>
      </c>
      <c r="H25" s="17">
        <v>0</v>
      </c>
      <c r="I25" s="47">
        <v>4</v>
      </c>
      <c r="J25" s="17">
        <v>0</v>
      </c>
      <c r="K25" s="21">
        <v>4</v>
      </c>
      <c r="L25" s="20">
        <v>28.25</v>
      </c>
    </row>
    <row r="26" spans="1:12" ht="60" x14ac:dyDescent="0.25">
      <c r="A26" s="15">
        <v>14</v>
      </c>
      <c r="B26" s="32" t="s">
        <v>35</v>
      </c>
      <c r="C26" s="23">
        <v>1.75</v>
      </c>
      <c r="D26" s="17">
        <v>1.75</v>
      </c>
      <c r="E26" s="49">
        <v>0</v>
      </c>
      <c r="F26" s="17">
        <v>21</v>
      </c>
      <c r="G26" s="21">
        <v>24.5</v>
      </c>
      <c r="H26" s="17">
        <v>0</v>
      </c>
      <c r="I26" s="17">
        <v>1</v>
      </c>
      <c r="J26" s="17">
        <v>0</v>
      </c>
      <c r="K26" s="21">
        <v>1</v>
      </c>
      <c r="L26" s="20">
        <v>25.5</v>
      </c>
    </row>
    <row r="27" spans="1:12" ht="90" x14ac:dyDescent="0.25">
      <c r="A27" s="15">
        <v>15</v>
      </c>
      <c r="B27" s="32" t="s">
        <v>36</v>
      </c>
      <c r="C27" s="23">
        <v>1.75</v>
      </c>
      <c r="D27" s="17">
        <v>2.25</v>
      </c>
      <c r="E27" s="49">
        <v>0</v>
      </c>
      <c r="F27" s="17">
        <v>22.650000000000002</v>
      </c>
      <c r="G27" s="21">
        <v>26.650000000000002</v>
      </c>
      <c r="H27" s="17">
        <v>0</v>
      </c>
      <c r="I27" s="17">
        <v>1.5</v>
      </c>
      <c r="J27" s="17">
        <v>0</v>
      </c>
      <c r="K27" s="21">
        <v>1.5</v>
      </c>
      <c r="L27" s="20">
        <v>28.150000000000002</v>
      </c>
    </row>
    <row r="28" spans="1:12" ht="75" x14ac:dyDescent="0.25">
      <c r="A28" s="15">
        <v>16</v>
      </c>
      <c r="B28" s="32" t="s">
        <v>37</v>
      </c>
      <c r="C28" s="23">
        <v>1.75</v>
      </c>
      <c r="D28" s="17">
        <v>2.75</v>
      </c>
      <c r="E28" s="49">
        <v>0</v>
      </c>
      <c r="F28" s="17">
        <v>14.349999999999998</v>
      </c>
      <c r="G28" s="21">
        <v>18.849999999999998</v>
      </c>
      <c r="H28" s="17">
        <v>0</v>
      </c>
      <c r="I28" s="47">
        <v>1</v>
      </c>
      <c r="J28" s="17">
        <v>0</v>
      </c>
      <c r="K28" s="21">
        <v>1</v>
      </c>
      <c r="L28" s="20">
        <v>19.849999999999998</v>
      </c>
    </row>
    <row r="29" spans="1:12" ht="75" x14ac:dyDescent="0.25">
      <c r="A29" s="15">
        <v>17</v>
      </c>
      <c r="B29" s="16" t="s">
        <v>10</v>
      </c>
      <c r="C29" s="23">
        <v>2</v>
      </c>
      <c r="D29" s="17">
        <v>0</v>
      </c>
      <c r="E29" s="49">
        <v>0</v>
      </c>
      <c r="F29" s="17">
        <v>49.5</v>
      </c>
      <c r="G29" s="21">
        <v>51.5</v>
      </c>
      <c r="H29" s="17">
        <v>0</v>
      </c>
      <c r="I29" s="17">
        <v>0</v>
      </c>
      <c r="J29" s="17">
        <v>0</v>
      </c>
      <c r="K29" s="21">
        <v>0</v>
      </c>
      <c r="L29" s="20">
        <v>51.5</v>
      </c>
    </row>
    <row r="30" spans="1:12" ht="45" x14ac:dyDescent="0.25">
      <c r="A30" s="15">
        <v>18</v>
      </c>
      <c r="B30" s="16" t="s">
        <v>11</v>
      </c>
      <c r="C30" s="23">
        <v>1.5</v>
      </c>
      <c r="D30" s="17">
        <v>0</v>
      </c>
      <c r="E30" s="49">
        <v>0</v>
      </c>
      <c r="F30" s="17">
        <v>15.82</v>
      </c>
      <c r="G30" s="21">
        <v>17.32</v>
      </c>
      <c r="H30" s="17">
        <v>0</v>
      </c>
      <c r="I30" s="17">
        <v>0</v>
      </c>
      <c r="J30" s="17">
        <v>0</v>
      </c>
      <c r="K30" s="21">
        <v>0</v>
      </c>
      <c r="L30" s="20">
        <v>17.32</v>
      </c>
    </row>
    <row r="31" spans="1:12" x14ac:dyDescent="0.25">
      <c r="A31" s="33"/>
      <c r="B31" s="24" t="s">
        <v>12</v>
      </c>
      <c r="C31" s="20">
        <v>41.1</v>
      </c>
      <c r="D31" s="20">
        <v>64.001999999999995</v>
      </c>
      <c r="E31" s="49">
        <v>6</v>
      </c>
      <c r="F31" s="20">
        <v>572.20000000000005</v>
      </c>
      <c r="G31" s="20">
        <v>683.30200000000002</v>
      </c>
      <c r="H31" s="20">
        <v>10.199999999999999</v>
      </c>
      <c r="I31" s="51">
        <v>54.9</v>
      </c>
      <c r="J31" s="20">
        <v>0.75</v>
      </c>
      <c r="K31" s="51">
        <v>65.849999999999994</v>
      </c>
      <c r="L31" s="51">
        <v>749.15200000000004</v>
      </c>
    </row>
    <row r="32" spans="1:12" x14ac:dyDescent="0.25">
      <c r="A32" s="1"/>
      <c r="B32" s="35"/>
      <c r="C32" s="25"/>
      <c r="D32" s="25"/>
      <c r="E32" s="50"/>
      <c r="F32" s="26"/>
      <c r="G32" s="19"/>
      <c r="H32" s="19"/>
      <c r="I32" s="19">
        <v>47.9</v>
      </c>
      <c r="J32" s="26"/>
      <c r="K32" s="27"/>
      <c r="L32" s="22"/>
    </row>
    <row r="33" spans="1:12" x14ac:dyDescent="0.25">
      <c r="A33" s="1"/>
      <c r="B33" s="105" t="s">
        <v>38</v>
      </c>
      <c r="C33" s="105"/>
      <c r="D33" s="105"/>
      <c r="E33" s="105"/>
      <c r="F33" s="105"/>
      <c r="G33" s="105"/>
      <c r="H33" s="105"/>
      <c r="I33" s="105"/>
      <c r="J33" s="105"/>
      <c r="K33" s="105"/>
      <c r="L33" s="1"/>
    </row>
    <row r="34" spans="1:12" x14ac:dyDescent="0.25">
      <c r="A34" s="1"/>
      <c r="B34" s="2"/>
      <c r="C34" s="7"/>
      <c r="D34" s="4"/>
      <c r="E34" s="1"/>
      <c r="F34" s="1"/>
      <c r="G34" s="1"/>
      <c r="H34" s="1"/>
      <c r="I34" s="1"/>
      <c r="J34" s="1"/>
      <c r="K34" s="1"/>
      <c r="L34" s="1"/>
    </row>
    <row r="35" spans="1:12" ht="72" x14ac:dyDescent="0.25">
      <c r="A35" s="1"/>
      <c r="B35" s="8" t="s">
        <v>20</v>
      </c>
      <c r="C35" s="9" t="s">
        <v>39</v>
      </c>
      <c r="D35" s="10" t="s">
        <v>22</v>
      </c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20">
        <v>10</v>
      </c>
      <c r="C36" s="20">
        <v>0.4</v>
      </c>
      <c r="D36" s="11">
        <v>10.4</v>
      </c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2"/>
      <c r="C37" s="2"/>
      <c r="D37" s="4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04" t="s">
        <v>40</v>
      </c>
      <c r="C38" s="104"/>
      <c r="D38" s="104"/>
      <c r="E38" s="104"/>
      <c r="F38" s="13"/>
      <c r="G38" s="1"/>
      <c r="H38" s="1"/>
      <c r="I38" s="1"/>
      <c r="J38" s="1"/>
      <c r="K38" s="1"/>
      <c r="L38" s="1"/>
    </row>
    <row r="39" spans="1:12" x14ac:dyDescent="0.25">
      <c r="A39" s="1"/>
      <c r="B39" s="104"/>
      <c r="C39" s="104"/>
      <c r="D39" s="104"/>
      <c r="E39" s="104"/>
      <c r="F39" s="13"/>
      <c r="G39" s="1"/>
      <c r="H39" s="1"/>
      <c r="I39" s="1"/>
      <c r="J39" s="1"/>
      <c r="K39" s="1"/>
      <c r="L39" s="1"/>
    </row>
    <row r="40" spans="1:12" x14ac:dyDescent="0.25">
      <c r="A40" s="1"/>
      <c r="B40" s="3"/>
      <c r="C40" s="12"/>
      <c r="D40" s="14"/>
      <c r="E40" s="12"/>
      <c r="F40" s="12"/>
      <c r="G40" s="1"/>
      <c r="H40" s="1"/>
      <c r="I40" s="1"/>
      <c r="J40" s="1"/>
      <c r="K40" s="1"/>
      <c r="L40" s="1"/>
    </row>
    <row r="41" spans="1:12" x14ac:dyDescent="0.25">
      <c r="A41" s="105"/>
      <c r="B41" s="106" t="s">
        <v>20</v>
      </c>
      <c r="C41" s="108" t="s">
        <v>13</v>
      </c>
      <c r="D41" s="110" t="s">
        <v>22</v>
      </c>
      <c r="E41" s="1"/>
      <c r="F41" s="104"/>
      <c r="G41" s="104"/>
      <c r="H41" s="12"/>
      <c r="I41" s="1"/>
      <c r="J41" s="1"/>
      <c r="K41" s="1"/>
      <c r="L41" s="1"/>
    </row>
    <row r="42" spans="1:12" x14ac:dyDescent="0.25">
      <c r="A42" s="105"/>
      <c r="B42" s="107"/>
      <c r="C42" s="109"/>
      <c r="D42" s="110"/>
      <c r="E42" s="1"/>
      <c r="F42" s="104"/>
      <c r="G42" s="104"/>
      <c r="H42" s="12"/>
      <c r="I42" s="1"/>
      <c r="J42" s="1"/>
      <c r="K42" s="1"/>
      <c r="L42" s="1"/>
    </row>
    <row r="43" spans="1:12" x14ac:dyDescent="0.25">
      <c r="A43" s="38"/>
      <c r="B43" s="17">
        <v>15.45</v>
      </c>
      <c r="C43" s="21">
        <v>15.45</v>
      </c>
      <c r="D43" s="21">
        <v>15.45</v>
      </c>
      <c r="E43" s="1"/>
      <c r="F43" s="36"/>
      <c r="G43" s="26"/>
      <c r="H43" s="26"/>
      <c r="I43" s="1"/>
      <c r="J43" s="1"/>
      <c r="K43" s="1"/>
      <c r="L43" s="1"/>
    </row>
    <row r="44" spans="1:12" x14ac:dyDescent="0.25">
      <c r="A44" s="1"/>
      <c r="B44" s="1"/>
      <c r="C44" s="19"/>
      <c r="D44" s="19"/>
      <c r="E44" s="1"/>
      <c r="F44" s="4"/>
      <c r="G44" s="1"/>
      <c r="H44" s="1"/>
      <c r="I44" s="1"/>
      <c r="J44" s="1"/>
      <c r="K44" s="1"/>
      <c r="L44" s="1"/>
    </row>
    <row r="45" spans="1:12" x14ac:dyDescent="0.25">
      <c r="A45" s="34" t="s">
        <v>41</v>
      </c>
      <c r="B45" s="34"/>
      <c r="C45" s="1"/>
      <c r="D45" s="4"/>
      <c r="E45" s="4"/>
      <c r="F45" s="4"/>
      <c r="G45" s="4"/>
      <c r="H45" s="4"/>
      <c r="I45" s="4"/>
      <c r="J45" s="4"/>
      <c r="K45" s="4"/>
      <c r="L45" s="6"/>
    </row>
    <row r="46" spans="1:12" x14ac:dyDescent="0.25">
      <c r="A46" s="3" t="s">
        <v>42</v>
      </c>
      <c r="B46" s="5" t="s">
        <v>43</v>
      </c>
      <c r="C46" s="5"/>
      <c r="D46" s="1"/>
      <c r="E46" s="1"/>
      <c r="F46" s="1"/>
      <c r="G46" s="1"/>
      <c r="H46" s="1"/>
      <c r="I46" s="1"/>
      <c r="J46" s="1"/>
      <c r="K46" s="5"/>
      <c r="L46" s="1"/>
    </row>
    <row r="47" spans="1:12" x14ac:dyDescent="0.25">
      <c r="A47" s="3" t="s">
        <v>44</v>
      </c>
      <c r="B47" s="5" t="s">
        <v>45</v>
      </c>
      <c r="C47" s="5"/>
      <c r="D47" s="1"/>
      <c r="E47" s="1"/>
      <c r="F47" s="1"/>
      <c r="G47" s="1"/>
      <c r="H47" s="1"/>
      <c r="I47" s="1"/>
      <c r="J47" s="1"/>
      <c r="K47" s="5"/>
      <c r="L47" s="1"/>
    </row>
    <row r="48" spans="1:12" x14ac:dyDescent="0.25">
      <c r="A48" s="3" t="s">
        <v>46</v>
      </c>
      <c r="B48" s="4" t="s">
        <v>47</v>
      </c>
      <c r="C48" s="1"/>
      <c r="D48" s="1"/>
      <c r="E48" s="1"/>
      <c r="F48" s="1"/>
      <c r="G48" s="1"/>
      <c r="H48" s="1"/>
      <c r="I48" s="1"/>
      <c r="J48" s="1"/>
      <c r="K48" s="1"/>
      <c r="L48" s="1"/>
    </row>
  </sheetData>
  <mergeCells count="12">
    <mergeCell ref="A7:K9"/>
    <mergeCell ref="A11:A12"/>
    <mergeCell ref="B11:B12"/>
    <mergeCell ref="C11:F11"/>
    <mergeCell ref="B33:K33"/>
    <mergeCell ref="F41:F42"/>
    <mergeCell ref="G41:G42"/>
    <mergeCell ref="B38:E39"/>
    <mergeCell ref="A41:A42"/>
    <mergeCell ref="B41:B42"/>
    <mergeCell ref="C41:C42"/>
    <mergeCell ref="D41:D4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Lapas1</vt:lpstr>
      <vt:lpstr>Lapas2</vt:lpstr>
      <vt:lpstr>Lapas3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Birutė Brogienė</dc:creator>
  <cp:lastModifiedBy>Birutė Brogienė</cp:lastModifiedBy>
  <dcterms:created xsi:type="dcterms:W3CDTF">2022-10-05T13:17:37Z</dcterms:created>
  <dcterms:modified xsi:type="dcterms:W3CDTF">2022-10-18T10:27:05Z</dcterms:modified>
</cp:coreProperties>
</file>