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1 progr. asignavimų suvestinė" sheetId="1" r:id="rId1"/>
  </sheets>
  <calcPr calcId="145621"/>
  <fileRecoveryPr autoRecover="0"/>
</workbook>
</file>

<file path=xl/calcChain.xml><?xml version="1.0" encoding="utf-8"?>
<calcChain xmlns="http://schemas.openxmlformats.org/spreadsheetml/2006/main">
  <c r="W140" i="1" l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W176" i="1"/>
  <c r="V176" i="1"/>
  <c r="V186" i="1" s="1"/>
  <c r="V187" i="1" s="1"/>
  <c r="U176" i="1"/>
  <c r="T176" i="1"/>
  <c r="T186" i="1" s="1"/>
  <c r="T187" i="1" s="1"/>
  <c r="S176" i="1"/>
  <c r="R176" i="1"/>
  <c r="Q176" i="1"/>
  <c r="Q186" i="1" s="1"/>
  <c r="Q187" i="1" s="1"/>
  <c r="P176" i="1"/>
  <c r="O176" i="1"/>
  <c r="N176" i="1"/>
  <c r="N186" i="1" s="1"/>
  <c r="N187" i="1" s="1"/>
  <c r="M176" i="1"/>
  <c r="L176" i="1"/>
  <c r="K176" i="1"/>
  <c r="K186" i="1" s="1"/>
  <c r="K187" i="1" s="1"/>
  <c r="J176" i="1"/>
  <c r="I176" i="1"/>
  <c r="I186" i="1" s="1"/>
  <c r="I187" i="1" s="1"/>
  <c r="H176" i="1"/>
  <c r="H186" i="1" s="1"/>
  <c r="H187" i="1" s="1"/>
  <c r="W169" i="1"/>
  <c r="W170" i="1" s="1"/>
  <c r="W171" i="1" s="1"/>
  <c r="V169" i="1"/>
  <c r="V170" i="1" s="1"/>
  <c r="V171" i="1" s="1"/>
  <c r="U169" i="1"/>
  <c r="U170" i="1" s="1"/>
  <c r="U171" i="1" s="1"/>
  <c r="T169" i="1"/>
  <c r="T170" i="1" s="1"/>
  <c r="S169" i="1"/>
  <c r="S170" i="1" s="1"/>
  <c r="S171" i="1" s="1"/>
  <c r="R169" i="1"/>
  <c r="R170" i="1" s="1"/>
  <c r="R171" i="1" s="1"/>
  <c r="Q169" i="1"/>
  <c r="Q170" i="1"/>
  <c r="Q171" i="1" s="1"/>
  <c r="P169" i="1"/>
  <c r="P170" i="1" s="1"/>
  <c r="P171" i="1" s="1"/>
  <c r="O169" i="1"/>
  <c r="O170" i="1" s="1"/>
  <c r="O171" i="1" s="1"/>
  <c r="N169" i="1"/>
  <c r="N170" i="1" s="1"/>
  <c r="N171" i="1" s="1"/>
  <c r="M169" i="1"/>
  <c r="M170" i="1" s="1"/>
  <c r="M171" i="1" s="1"/>
  <c r="L169" i="1"/>
  <c r="L170" i="1" s="1"/>
  <c r="L171" i="1" s="1"/>
  <c r="K169" i="1"/>
  <c r="K170" i="1" s="1"/>
  <c r="K171" i="1" s="1"/>
  <c r="J169" i="1"/>
  <c r="J170" i="1" s="1"/>
  <c r="J171" i="1" s="1"/>
  <c r="I169" i="1"/>
  <c r="I170" i="1" s="1"/>
  <c r="I171" i="1" s="1"/>
  <c r="H169" i="1"/>
  <c r="H170" i="1" s="1"/>
  <c r="H171" i="1" s="1"/>
  <c r="W162" i="1"/>
  <c r="W163" i="1" s="1"/>
  <c r="W164" i="1" s="1"/>
  <c r="V162" i="1"/>
  <c r="V163" i="1" s="1"/>
  <c r="V164" i="1" s="1"/>
  <c r="U162" i="1"/>
  <c r="U163" i="1" s="1"/>
  <c r="U164" i="1" s="1"/>
  <c r="T162" i="1"/>
  <c r="T163" i="1" s="1"/>
  <c r="T164" i="1" s="1"/>
  <c r="S162" i="1"/>
  <c r="S163" i="1" s="1"/>
  <c r="S164" i="1" s="1"/>
  <c r="R162" i="1"/>
  <c r="R163" i="1" s="1"/>
  <c r="R164" i="1" s="1"/>
  <c r="Q162" i="1"/>
  <c r="Q163" i="1" s="1"/>
  <c r="Q164" i="1" s="1"/>
  <c r="P162" i="1"/>
  <c r="P163" i="1" s="1"/>
  <c r="P164" i="1" s="1"/>
  <c r="O162" i="1"/>
  <c r="O163" i="1" s="1"/>
  <c r="O164" i="1" s="1"/>
  <c r="N162" i="1"/>
  <c r="N163" i="1" s="1"/>
  <c r="N164" i="1" s="1"/>
  <c r="M162" i="1"/>
  <c r="M163" i="1" s="1"/>
  <c r="M164" i="1" s="1"/>
  <c r="L162" i="1"/>
  <c r="L163" i="1" s="1"/>
  <c r="L164" i="1" s="1"/>
  <c r="K162" i="1"/>
  <c r="K163" i="1" s="1"/>
  <c r="K164" i="1" s="1"/>
  <c r="J162" i="1"/>
  <c r="J163" i="1" s="1"/>
  <c r="J164" i="1" s="1"/>
  <c r="I162" i="1"/>
  <c r="I163" i="1" s="1"/>
  <c r="I164" i="1" s="1"/>
  <c r="H162" i="1"/>
  <c r="H163" i="1" s="1"/>
  <c r="H164" i="1" s="1"/>
  <c r="W155" i="1"/>
  <c r="W156" i="1" s="1"/>
  <c r="W157" i="1" s="1"/>
  <c r="V155" i="1"/>
  <c r="V156" i="1" s="1"/>
  <c r="V157" i="1" s="1"/>
  <c r="U155" i="1"/>
  <c r="U156" i="1" s="1"/>
  <c r="U157" i="1" s="1"/>
  <c r="T155" i="1"/>
  <c r="T156" i="1" s="1"/>
  <c r="T157" i="1" s="1"/>
  <c r="S155" i="1"/>
  <c r="S156" i="1" s="1"/>
  <c r="S157" i="1" s="1"/>
  <c r="R155" i="1"/>
  <c r="R156" i="1" s="1"/>
  <c r="R157" i="1" s="1"/>
  <c r="Q155" i="1"/>
  <c r="Q156" i="1" s="1"/>
  <c r="Q157" i="1" s="1"/>
  <c r="P155" i="1"/>
  <c r="P156" i="1" s="1"/>
  <c r="P157" i="1" s="1"/>
  <c r="O155" i="1"/>
  <c r="O156" i="1" s="1"/>
  <c r="O157" i="1" s="1"/>
  <c r="N155" i="1"/>
  <c r="N156" i="1" s="1"/>
  <c r="N157" i="1" s="1"/>
  <c r="M155" i="1"/>
  <c r="M156" i="1" s="1"/>
  <c r="M157" i="1" s="1"/>
  <c r="L155" i="1"/>
  <c r="L156" i="1" s="1"/>
  <c r="L157" i="1" s="1"/>
  <c r="K155" i="1"/>
  <c r="K156" i="1" s="1"/>
  <c r="K157" i="1" s="1"/>
  <c r="J155" i="1"/>
  <c r="J156" i="1" s="1"/>
  <c r="J157" i="1" s="1"/>
  <c r="I155" i="1"/>
  <c r="I156" i="1" s="1"/>
  <c r="I157" i="1" s="1"/>
  <c r="H155" i="1"/>
  <c r="H156" i="1" s="1"/>
  <c r="H157" i="1" s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W136" i="1"/>
  <c r="W149" i="1" s="1"/>
  <c r="W150" i="1" s="1"/>
  <c r="V136" i="1"/>
  <c r="V149" i="1" s="1"/>
  <c r="V150" i="1" s="1"/>
  <c r="U136" i="1"/>
  <c r="T136" i="1"/>
  <c r="S136" i="1"/>
  <c r="S149" i="1" s="1"/>
  <c r="S150" i="1" s="1"/>
  <c r="Q136" i="1"/>
  <c r="P136" i="1"/>
  <c r="P149" i="1" s="1"/>
  <c r="P150" i="1" s="1"/>
  <c r="O136" i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V104" i="1"/>
  <c r="U104" i="1"/>
  <c r="U130" i="1" s="1"/>
  <c r="U131" i="1" s="1"/>
  <c r="T104" i="1"/>
  <c r="T130" i="1" s="1"/>
  <c r="T131" i="1" s="1"/>
  <c r="S104" i="1"/>
  <c r="R104" i="1"/>
  <c r="R130" i="1" s="1"/>
  <c r="R131" i="1" s="1"/>
  <c r="Q104" i="1"/>
  <c r="Q130" i="1" s="1"/>
  <c r="Q131" i="1" s="1"/>
  <c r="P104" i="1"/>
  <c r="P130" i="1" s="1"/>
  <c r="P131" i="1" s="1"/>
  <c r="O104" i="1"/>
  <c r="N104" i="1"/>
  <c r="N130" i="1" s="1"/>
  <c r="N131" i="1" s="1"/>
  <c r="M104" i="1"/>
  <c r="L104" i="1"/>
  <c r="K104" i="1"/>
  <c r="J104" i="1"/>
  <c r="J130" i="1" s="1"/>
  <c r="J131" i="1" s="1"/>
  <c r="I104" i="1"/>
  <c r="I130" i="1" s="1"/>
  <c r="I131" i="1" s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U96" i="1" s="1"/>
  <c r="U97" i="1" s="1"/>
  <c r="T85" i="1"/>
  <c r="T96" i="1" s="1"/>
  <c r="T97" i="1" s="1"/>
  <c r="S85" i="1"/>
  <c r="R85" i="1"/>
  <c r="Q85" i="1"/>
  <c r="Q96" i="1"/>
  <c r="Q97" i="1" s="1"/>
  <c r="P85" i="1"/>
  <c r="O85" i="1"/>
  <c r="N85" i="1"/>
  <c r="M85" i="1"/>
  <c r="L85" i="1"/>
  <c r="K85" i="1"/>
  <c r="J85" i="1"/>
  <c r="I85" i="1"/>
  <c r="I96" i="1" s="1"/>
  <c r="I97" i="1" s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I23" i="1"/>
  <c r="J23" i="1"/>
  <c r="K23" i="1"/>
  <c r="S130" i="1"/>
  <c r="S131" i="1" s="1"/>
  <c r="W130" i="1"/>
  <c r="W131" i="1" s="1"/>
  <c r="O186" i="1"/>
  <c r="O187" i="1" s="1"/>
  <c r="K130" i="1"/>
  <c r="K131" i="1" s="1"/>
  <c r="W186" i="1"/>
  <c r="W187" i="1" s="1"/>
  <c r="P186" i="1"/>
  <c r="P187" i="1" s="1"/>
  <c r="J50" i="1" l="1"/>
  <c r="J72" i="1"/>
  <c r="R72" i="1"/>
  <c r="R78" i="1" s="1"/>
  <c r="V72" i="1"/>
  <c r="V78" i="1" s="1"/>
  <c r="H50" i="1"/>
  <c r="O149" i="1"/>
  <c r="O150" i="1" s="1"/>
  <c r="T149" i="1"/>
  <c r="T150" i="1" s="1"/>
  <c r="K96" i="1"/>
  <c r="K97" i="1" s="1"/>
  <c r="U72" i="1"/>
  <c r="N96" i="1"/>
  <c r="N97" i="1" s="1"/>
  <c r="M96" i="1"/>
  <c r="M97" i="1" s="1"/>
  <c r="M131" i="1"/>
  <c r="O130" i="1"/>
  <c r="O131" i="1" s="1"/>
  <c r="M186" i="1"/>
  <c r="M187" i="1" s="1"/>
  <c r="K50" i="1"/>
  <c r="T50" i="1"/>
  <c r="T78" i="1" s="1"/>
  <c r="T188" i="1" s="1"/>
  <c r="H96" i="1"/>
  <c r="H97" i="1" s="1"/>
  <c r="T72" i="1"/>
  <c r="I149" i="1"/>
  <c r="I150" i="1" s="1"/>
  <c r="L130" i="1"/>
  <c r="L131" i="1" s="1"/>
  <c r="L149" i="1"/>
  <c r="L150" i="1" s="1"/>
  <c r="N72" i="1"/>
  <c r="J78" i="1"/>
  <c r="V96" i="1"/>
  <c r="V97" i="1" s="1"/>
  <c r="Q149" i="1"/>
  <c r="Q150" i="1" s="1"/>
  <c r="L72" i="1"/>
  <c r="O96" i="1"/>
  <c r="O97" i="1" s="1"/>
  <c r="S96" i="1"/>
  <c r="S97" i="1" s="1"/>
  <c r="J186" i="1"/>
  <c r="J187" i="1" s="1"/>
  <c r="N149" i="1"/>
  <c r="N150" i="1" s="1"/>
  <c r="R149" i="1"/>
  <c r="R150" i="1" s="1"/>
  <c r="N50" i="1"/>
  <c r="U78" i="1"/>
  <c r="Q72" i="1"/>
  <c r="S186" i="1"/>
  <c r="S187" i="1" s="1"/>
  <c r="K149" i="1"/>
  <c r="K150" i="1" s="1"/>
  <c r="M130" i="1"/>
  <c r="O72" i="1"/>
  <c r="L50" i="1"/>
  <c r="O50" i="1"/>
  <c r="W50" i="1"/>
  <c r="K72" i="1"/>
  <c r="W72" i="1"/>
  <c r="V130" i="1"/>
  <c r="V131" i="1" s="1"/>
  <c r="J149" i="1"/>
  <c r="J150" i="1" s="1"/>
  <c r="R186" i="1"/>
  <c r="R187" i="1" s="1"/>
  <c r="Q50" i="1"/>
  <c r="I50" i="1"/>
  <c r="M50" i="1"/>
  <c r="M72" i="1"/>
  <c r="I72" i="1"/>
  <c r="J96" i="1"/>
  <c r="J97" i="1" s="1"/>
  <c r="P96" i="1"/>
  <c r="P97" i="1" s="1"/>
  <c r="H149" i="1"/>
  <c r="H150" i="1" s="1"/>
  <c r="U186" i="1"/>
  <c r="U187" i="1" s="1"/>
  <c r="S72" i="1"/>
  <c r="S78" i="1" s="1"/>
  <c r="M149" i="1"/>
  <c r="M150" i="1" s="1"/>
  <c r="H72" i="1"/>
  <c r="H78" i="1" s="1"/>
  <c r="P72" i="1"/>
  <c r="P78" i="1" s="1"/>
  <c r="L96" i="1"/>
  <c r="L97" i="1" s="1"/>
  <c r="R96" i="1"/>
  <c r="R97" i="1" s="1"/>
  <c r="U149" i="1"/>
  <c r="U150" i="1" s="1"/>
  <c r="L186" i="1"/>
  <c r="L187" i="1" s="1"/>
  <c r="Q78" i="1" l="1"/>
  <c r="Q188" i="1" s="1"/>
  <c r="K78" i="1"/>
  <c r="K188" i="1" s="1"/>
  <c r="U188" i="1"/>
  <c r="V188" i="1"/>
  <c r="S188" i="1"/>
  <c r="W78" i="1"/>
  <c r="W188" i="1" s="1"/>
  <c r="P188" i="1"/>
  <c r="J188" i="1"/>
  <c r="I78" i="1"/>
  <c r="I188" i="1" s="1"/>
  <c r="N78" i="1"/>
  <c r="N188" i="1" s="1"/>
  <c r="L78" i="1"/>
  <c r="L188" i="1" s="1"/>
  <c r="H188" i="1"/>
  <c r="O78" i="1"/>
  <c r="O188" i="1" s="1"/>
  <c r="M78" i="1"/>
  <c r="M188" i="1" s="1"/>
  <c r="R188" i="1"/>
</calcChain>
</file>

<file path=xl/sharedStrings.xml><?xml version="1.0" encoding="utf-8"?>
<sst xmlns="http://schemas.openxmlformats.org/spreadsheetml/2006/main" count="420" uniqueCount="122">
  <si>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</si>
  <si>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</si>
  <si>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</si>
  <si>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</si>
  <si>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</si>
  <si>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</si>
  <si>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</si>
  <si>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</si>
  <si>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</si>
  <si>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</si>
  <si>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</si>
  <si>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</si>
  <si>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</si>
  <si>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</si>
  <si>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</si>
  <si>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</si>
  <si>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</si>
  <si>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</si>
  <si>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</si>
  <si>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</si>
  <si>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</si>
  <si>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</si>
  <si>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</si>
  <si>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</si>
  <si>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</si>
  <si>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</si>
  <si>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</si>
  <si>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</si>
  <si>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</si>
  <si>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</si>
  <si>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</si>
  <si>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</si>
  <si>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</si>
  <si>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</si>
  <si>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</si>
  <si>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</si>
  <si>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</si>
  <si>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</si>
  <si>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</si>
  <si>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</si>
  <si>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</si>
  <si>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</si>
  <si>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</si>
  <si>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</si>
  <si>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</si>
  <si>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</si>
  <si>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</si>
  <si>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</si>
  <si>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</si>
  <si>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</si>
  <si>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</si>
  <si>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</si>
  <si>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</si>
  <si>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</si>
  <si>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</si>
  <si>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</si>
  <si>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</si>
  <si>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</si>
  <si>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</si>
  <si>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</si>
  <si>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</si>
  <si>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</si>
  <si>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</si>
  <si>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</si>
  <si>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</si>
  <si>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</si>
  <si>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</si>
  <si>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</si>
  <si>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</si>
  <si>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</si>
  <si>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</si>
  <si>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</si>
  <si>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</si>
  <si>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</si>
  <si>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</si>
  <si>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</si>
  <si>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</si>
  <si>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</si>
  <si>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</si>
  <si>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</si>
  <si>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</si>
  <si>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</si>
  <si>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</si>
  <si>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</si>
  <si>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</si>
  <si>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</si>
  <si>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</si>
  <si>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</si>
  <si>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</si>
  <si>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</si>
  <si>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</si>
  <si>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</si>
  <si>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</si>
  <si>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</si>
  <si>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</si>
  <si>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</si>
  <si>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</si>
  <si>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</si>
  <si>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</si>
  <si>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</si>
  <si>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</si>
  <si>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</si>
  <si>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</si>
  <si>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</si>
  <si>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</si>
  <si>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</si>
  <si>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</si>
  <si>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</si>
  <si>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</si>
  <si>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</si>
  <si>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</si>
  <si>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</si>
  <si>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</si>
  <si>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</si>
  <si>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</si>
  <si>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</si>
  <si>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</si>
  <si>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</si>
  <si>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</si>
  <si>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</si>
  <si>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 rugsėjo 22  d.</t>
  </si>
  <si>
    <t>sprendimu Nr. T1-206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</si>
</sst>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8"/>
  <sheetViews>
    <sheetView showGridLines="0" tabSelected="1" zoomScaleNormal="100" workbookViewId="0">
      <selection activeCell="AA16" sqref="AA16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120</v>
      </c>
      <c r="V2" s="16"/>
      <c r="W2" s="16"/>
    </row>
    <row r="3" spans="1:23" x14ac:dyDescent="0.2">
      <c r="U3" s="16" t="s">
        <v>121</v>
      </c>
      <c r="V3" s="16"/>
      <c r="W3" s="16"/>
    </row>
    <row r="4" spans="1:23" x14ac:dyDescent="0.2">
      <c r="U4" s="16"/>
    </row>
    <row r="5" spans="1:23" ht="17.100000000000001" customHeight="1" x14ac:dyDescent="0.2">
      <c r="A5" s="101" t="s">
        <v>115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08" t="s">
        <v>0</v>
      </c>
      <c r="V7" s="108"/>
      <c r="W7" s="108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102" t="s">
        <v>112</v>
      </c>
      <c r="I8" s="103"/>
      <c r="J8" s="103"/>
      <c r="K8" s="104"/>
      <c r="L8" s="102" t="s">
        <v>117</v>
      </c>
      <c r="M8" s="103"/>
      <c r="N8" s="103"/>
      <c r="O8" s="104"/>
      <c r="P8" s="102" t="s">
        <v>118</v>
      </c>
      <c r="Q8" s="103"/>
      <c r="R8" s="103"/>
      <c r="S8" s="104"/>
      <c r="T8" s="102" t="s">
        <v>119</v>
      </c>
      <c r="U8" s="103"/>
      <c r="V8" s="103"/>
      <c r="W8" s="105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0" t="s">
        <v>13</v>
      </c>
      <c r="J9" s="106"/>
      <c r="K9" s="91"/>
      <c r="L9" s="14" t="s">
        <v>12</v>
      </c>
      <c r="M9" s="90" t="s">
        <v>13</v>
      </c>
      <c r="N9" s="106"/>
      <c r="O9" s="91"/>
      <c r="P9" s="14" t="s">
        <v>12</v>
      </c>
      <c r="Q9" s="90" t="s">
        <v>13</v>
      </c>
      <c r="R9" s="106"/>
      <c r="S9" s="91"/>
      <c r="T9" s="14" t="s">
        <v>12</v>
      </c>
      <c r="U9" s="90" t="s">
        <v>13</v>
      </c>
      <c r="V9" s="106"/>
      <c r="W9" s="107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0" t="s">
        <v>17</v>
      </c>
      <c r="J10" s="91"/>
      <c r="K10" s="40"/>
      <c r="L10" s="14" t="s">
        <v>16</v>
      </c>
      <c r="M10" s="90" t="s">
        <v>17</v>
      </c>
      <c r="N10" s="91"/>
      <c r="O10" s="40"/>
      <c r="P10" s="14" t="s">
        <v>16</v>
      </c>
      <c r="Q10" s="90" t="s">
        <v>17</v>
      </c>
      <c r="R10" s="91"/>
      <c r="S10" s="40"/>
      <c r="T10" s="14" t="s">
        <v>16</v>
      </c>
      <c r="U10" s="90" t="s">
        <v>17</v>
      </c>
      <c r="V10" s="91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92"/>
      <c r="C15" s="73"/>
      <c r="D15" s="73"/>
      <c r="E15" s="73"/>
      <c r="F15" s="77" t="s">
        <v>116</v>
      </c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4"/>
    </row>
    <row r="16" spans="1:23" x14ac:dyDescent="0.2">
      <c r="A16" s="93" t="s">
        <v>24</v>
      </c>
      <c r="B16" s="42" t="s">
        <v>25</v>
      </c>
      <c r="C16" s="96"/>
      <c r="D16" s="73"/>
      <c r="E16" s="73"/>
      <c r="F16" s="72" t="s">
        <v>26</v>
      </c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4"/>
    </row>
    <row r="17" spans="1:25" x14ac:dyDescent="0.2">
      <c r="A17" s="94"/>
      <c r="B17" s="97" t="s">
        <v>25</v>
      </c>
      <c r="C17" s="6" t="s">
        <v>25</v>
      </c>
      <c r="D17" s="79"/>
      <c r="E17" s="73"/>
      <c r="F17" s="77" t="s">
        <v>27</v>
      </c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4"/>
    </row>
    <row r="18" spans="1:25" x14ac:dyDescent="0.2">
      <c r="A18" s="94"/>
      <c r="B18" s="98"/>
      <c r="C18" s="70" t="s">
        <v>25</v>
      </c>
      <c r="D18" s="4" t="s">
        <v>25</v>
      </c>
      <c r="E18" s="5"/>
      <c r="F18" s="72" t="s">
        <v>28</v>
      </c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4"/>
    </row>
    <row r="19" spans="1:25" x14ac:dyDescent="0.2">
      <c r="A19" s="94"/>
      <c r="B19" s="98"/>
      <c r="C19" s="71"/>
      <c r="D19" s="99" t="s">
        <v>25</v>
      </c>
      <c r="E19" s="6" t="s">
        <v>25</v>
      </c>
      <c r="F19" s="77" t="s">
        <v>29</v>
      </c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4"/>
    </row>
    <row r="20" spans="1:25" ht="45" x14ac:dyDescent="0.2">
      <c r="A20" s="94"/>
      <c r="B20" s="98"/>
      <c r="C20" s="71"/>
      <c r="D20" s="100"/>
      <c r="E20" s="84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</v>
      </c>
      <c r="M20" s="60">
        <v>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94"/>
      <c r="B21" s="98"/>
      <c r="C21" s="71"/>
      <c r="D21" s="100"/>
      <c r="E21" s="71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287.7</v>
      </c>
      <c r="M21" s="60">
        <v>281.5</v>
      </c>
      <c r="N21" s="60">
        <v>214.8</v>
      </c>
      <c r="O21" s="60">
        <v>6.2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94"/>
      <c r="B22" s="98"/>
      <c r="C22" s="71"/>
      <c r="D22" s="100"/>
      <c r="E22" s="83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984.98199999999997</v>
      </c>
      <c r="M22" s="60">
        <v>984.98199999999997</v>
      </c>
      <c r="N22" s="60">
        <v>925.25699999999995</v>
      </c>
      <c r="O22" s="60">
        <v>0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94"/>
      <c r="B23" s="98"/>
      <c r="C23" s="71"/>
      <c r="D23" s="100"/>
      <c r="E23" s="7"/>
      <c r="F23" s="64" t="s">
        <v>34</v>
      </c>
      <c r="G23" s="78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1277.682</v>
      </c>
      <c r="M23" s="19">
        <f t="shared" si="0"/>
        <v>1271.482</v>
      </c>
      <c r="N23" s="19">
        <f t="shared" si="0"/>
        <v>1140.057</v>
      </c>
      <c r="O23" s="19">
        <f t="shared" si="0"/>
        <v>6.2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94"/>
      <c r="B24" s="98"/>
      <c r="C24" s="71"/>
      <c r="D24" s="100"/>
      <c r="E24" s="6" t="s">
        <v>35</v>
      </c>
      <c r="F24" s="77" t="s">
        <v>36</v>
      </c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4"/>
    </row>
    <row r="25" spans="1:25" ht="45" x14ac:dyDescent="0.2">
      <c r="A25" s="94"/>
      <c r="B25" s="98"/>
      <c r="C25" s="71"/>
      <c r="D25" s="100"/>
      <c r="E25" s="84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1.7</v>
      </c>
      <c r="M25" s="25">
        <v>1.7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94"/>
      <c r="B26" s="98"/>
      <c r="C26" s="71"/>
      <c r="D26" s="100"/>
      <c r="E26" s="71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61">
        <v>152</v>
      </c>
      <c r="M26" s="60">
        <v>152</v>
      </c>
      <c r="N26" s="60">
        <v>97.9</v>
      </c>
      <c r="O26" s="25">
        <v>0</v>
      </c>
      <c r="P26" s="17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94"/>
      <c r="B27" s="98"/>
      <c r="C27" s="71"/>
      <c r="D27" s="100"/>
      <c r="E27" s="83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61">
        <v>398.20400000000001</v>
      </c>
      <c r="M27" s="60">
        <v>398.20400000000001</v>
      </c>
      <c r="N27" s="60">
        <v>376.709</v>
      </c>
      <c r="O27" s="25">
        <v>0</v>
      </c>
      <c r="P27" s="17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94"/>
      <c r="B28" s="98"/>
      <c r="C28" s="71"/>
      <c r="D28" s="100"/>
      <c r="E28" s="7"/>
      <c r="F28" s="85" t="s">
        <v>34</v>
      </c>
      <c r="G28" s="86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551.904</v>
      </c>
      <c r="M28" s="19">
        <f t="shared" si="1"/>
        <v>551.904</v>
      </c>
      <c r="N28" s="19">
        <f t="shared" si="1"/>
        <v>474.60900000000004</v>
      </c>
      <c r="O28" s="19">
        <f t="shared" si="1"/>
        <v>0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94"/>
      <c r="B29" s="98"/>
      <c r="C29" s="71"/>
      <c r="D29" s="100"/>
      <c r="E29" s="6" t="s">
        <v>38</v>
      </c>
      <c r="F29" s="77" t="s">
        <v>39</v>
      </c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4"/>
      <c r="Y29" s="57"/>
    </row>
    <row r="30" spans="1:25" ht="45" x14ac:dyDescent="0.2">
      <c r="A30" s="94"/>
      <c r="B30" s="98"/>
      <c r="C30" s="71"/>
      <c r="D30" s="100"/>
      <c r="E30" s="84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8.5</v>
      </c>
      <c r="M30" s="25">
        <v>8.5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94"/>
      <c r="B31" s="98"/>
      <c r="C31" s="71"/>
      <c r="D31" s="100"/>
      <c r="E31" s="71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61">
        <v>351.4</v>
      </c>
      <c r="M31" s="60">
        <v>338.8</v>
      </c>
      <c r="N31" s="60">
        <v>183.5</v>
      </c>
      <c r="O31" s="60">
        <v>12.6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94"/>
      <c r="B32" s="98"/>
      <c r="C32" s="71"/>
      <c r="D32" s="100"/>
      <c r="E32" s="83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61">
        <v>1415.624</v>
      </c>
      <c r="M32" s="60">
        <v>1394.8240000000001</v>
      </c>
      <c r="N32" s="60">
        <v>1335.4590000000001</v>
      </c>
      <c r="O32" s="60">
        <v>20.8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94"/>
      <c r="B33" s="98"/>
      <c r="C33" s="71"/>
      <c r="D33" s="100"/>
      <c r="E33" s="7"/>
      <c r="F33" s="85" t="s">
        <v>34</v>
      </c>
      <c r="G33" s="86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1775.5239999999999</v>
      </c>
      <c r="M33" s="19">
        <f t="shared" si="2"/>
        <v>1742.124</v>
      </c>
      <c r="N33" s="19">
        <f t="shared" si="2"/>
        <v>1518.9590000000001</v>
      </c>
      <c r="O33" s="19">
        <f t="shared" si="2"/>
        <v>33.4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94"/>
      <c r="B34" s="98"/>
      <c r="C34" s="71"/>
      <c r="D34" s="100"/>
      <c r="E34" s="6" t="s">
        <v>41</v>
      </c>
      <c r="F34" s="87" t="s">
        <v>42</v>
      </c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9"/>
      <c r="Y34" s="57"/>
    </row>
    <row r="35" spans="1:25" ht="45" x14ac:dyDescent="0.2">
      <c r="A35" s="94"/>
      <c r="B35" s="98"/>
      <c r="C35" s="71"/>
      <c r="D35" s="100"/>
      <c r="E35" s="84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26</v>
      </c>
      <c r="M35" s="25">
        <v>26</v>
      </c>
      <c r="N35" s="25">
        <v>0</v>
      </c>
      <c r="O35" s="25">
        <v>0</v>
      </c>
      <c r="P35" s="17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94"/>
      <c r="B36" s="98"/>
      <c r="C36" s="71"/>
      <c r="D36" s="100"/>
      <c r="E36" s="71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24">
        <v>26.3</v>
      </c>
      <c r="M36" s="25">
        <v>26.3</v>
      </c>
      <c r="N36" s="25">
        <v>17.7</v>
      </c>
      <c r="O36" s="25">
        <v>0</v>
      </c>
      <c r="P36" s="17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94"/>
      <c r="B37" s="98"/>
      <c r="C37" s="71"/>
      <c r="D37" s="100"/>
      <c r="E37" s="83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61">
        <v>1096.17</v>
      </c>
      <c r="M37" s="60">
        <v>1096.17</v>
      </c>
      <c r="N37" s="60">
        <v>964.61500000000001</v>
      </c>
      <c r="O37" s="25">
        <v>0</v>
      </c>
      <c r="P37" s="17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94"/>
      <c r="B38" s="98"/>
      <c r="C38" s="71"/>
      <c r="D38" s="100"/>
      <c r="E38" s="7"/>
      <c r="F38" s="64" t="s">
        <v>34</v>
      </c>
      <c r="G38" s="78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1148.47</v>
      </c>
      <c r="M38" s="19">
        <f t="shared" si="3"/>
        <v>1148.47</v>
      </c>
      <c r="N38" s="19">
        <f t="shared" si="3"/>
        <v>982.31500000000005</v>
      </c>
      <c r="O38" s="19">
        <f t="shared" si="3"/>
        <v>0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94"/>
      <c r="B39" s="98"/>
      <c r="C39" s="71"/>
      <c r="D39" s="100"/>
      <c r="E39" s="6" t="s">
        <v>44</v>
      </c>
      <c r="F39" s="77" t="s">
        <v>45</v>
      </c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4"/>
      <c r="Y39" s="57"/>
    </row>
    <row r="40" spans="1:25" ht="45" x14ac:dyDescent="0.2">
      <c r="A40" s="94"/>
      <c r="B40" s="98"/>
      <c r="C40" s="71"/>
      <c r="D40" s="100"/>
      <c r="E40" s="84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94"/>
      <c r="B41" s="98"/>
      <c r="C41" s="71"/>
      <c r="D41" s="100"/>
      <c r="E41" s="71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6</v>
      </c>
      <c r="M41" s="25">
        <v>6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94"/>
      <c r="B42" s="98"/>
      <c r="C42" s="71"/>
      <c r="D42" s="100"/>
      <c r="E42" s="71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61">
        <v>336.5</v>
      </c>
      <c r="M42" s="60">
        <v>262.2</v>
      </c>
      <c r="N42" s="60">
        <v>186.6</v>
      </c>
      <c r="O42" s="60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94"/>
      <c r="B43" s="98"/>
      <c r="C43" s="71"/>
      <c r="D43" s="100"/>
      <c r="E43" s="83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61">
        <v>1444.7049999999999</v>
      </c>
      <c r="M43" s="60">
        <v>1428.7049999999999</v>
      </c>
      <c r="N43" s="60">
        <v>1358.21</v>
      </c>
      <c r="O43" s="60">
        <v>16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94"/>
      <c r="B44" s="98"/>
      <c r="C44" s="71"/>
      <c r="D44" s="100"/>
      <c r="E44" s="7"/>
      <c r="F44" s="85" t="s">
        <v>34</v>
      </c>
      <c r="G44" s="86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1787.2049999999999</v>
      </c>
      <c r="M44" s="19">
        <f t="shared" si="4"/>
        <v>1696.905</v>
      </c>
      <c r="N44" s="19">
        <f t="shared" si="4"/>
        <v>1544.81</v>
      </c>
      <c r="O44" s="19">
        <f t="shared" si="4"/>
        <v>90.3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94"/>
      <c r="B45" s="98"/>
      <c r="C45" s="71"/>
      <c r="D45" s="100"/>
      <c r="E45" s="6" t="s">
        <v>48</v>
      </c>
      <c r="F45" s="87" t="s">
        <v>49</v>
      </c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9"/>
      <c r="Y45" s="57"/>
    </row>
    <row r="46" spans="1:25" ht="45" x14ac:dyDescent="0.2">
      <c r="A46" s="94"/>
      <c r="B46" s="98"/>
      <c r="C46" s="71"/>
      <c r="D46" s="100"/>
      <c r="E46" s="84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45.1</v>
      </c>
      <c r="M46" s="60">
        <v>45.1</v>
      </c>
      <c r="N46" s="60">
        <v>1.7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94"/>
      <c r="B47" s="98"/>
      <c r="C47" s="71"/>
      <c r="D47" s="100"/>
      <c r="E47" s="71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519</v>
      </c>
      <c r="M47" s="60">
        <v>519</v>
      </c>
      <c r="N47" s="60">
        <v>370.6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94"/>
      <c r="B48" s="98"/>
      <c r="C48" s="71"/>
      <c r="D48" s="100"/>
      <c r="E48" s="83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61">
        <v>971.84799999999996</v>
      </c>
      <c r="M48" s="60">
        <v>971.84799999999996</v>
      </c>
      <c r="N48" s="60">
        <v>935.45799999999997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94"/>
      <c r="B49" s="98"/>
      <c r="C49" s="71"/>
      <c r="D49" s="100"/>
      <c r="E49" s="7"/>
      <c r="F49" s="64" t="s">
        <v>34</v>
      </c>
      <c r="G49" s="78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1535.9479999999999</v>
      </c>
      <c r="M49" s="19">
        <f t="shared" si="5"/>
        <v>1535.9479999999999</v>
      </c>
      <c r="N49" s="19">
        <f t="shared" si="5"/>
        <v>1307.758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94"/>
      <c r="B50" s="98"/>
      <c r="C50" s="71"/>
      <c r="D50" s="8"/>
      <c r="E50" s="67" t="s">
        <v>113</v>
      </c>
      <c r="F50" s="68"/>
      <c r="G50" s="69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8076.7330000000002</v>
      </c>
      <c r="M50" s="20">
        <f t="shared" si="6"/>
        <v>7946.8330000000005</v>
      </c>
      <c r="N50" s="20">
        <f t="shared" si="6"/>
        <v>6968.5079999999998</v>
      </c>
      <c r="O50" s="20">
        <f t="shared" si="6"/>
        <v>129.9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94"/>
      <c r="B51" s="98"/>
      <c r="C51" s="71"/>
      <c r="D51" s="4" t="s">
        <v>35</v>
      </c>
      <c r="E51" s="5"/>
      <c r="F51" s="72" t="s">
        <v>51</v>
      </c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4"/>
      <c r="Y51" s="57"/>
    </row>
    <row r="52" spans="1:25" x14ac:dyDescent="0.2">
      <c r="A52" s="94"/>
      <c r="B52" s="98"/>
      <c r="C52" s="71"/>
      <c r="D52" s="75" t="s">
        <v>35</v>
      </c>
      <c r="E52" s="6" t="s">
        <v>25</v>
      </c>
      <c r="F52" s="77" t="s">
        <v>52</v>
      </c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4"/>
      <c r="Y52" s="57"/>
    </row>
    <row r="53" spans="1:25" ht="45" x14ac:dyDescent="0.2">
      <c r="A53" s="94"/>
      <c r="B53" s="98"/>
      <c r="C53" s="71"/>
      <c r="D53" s="76"/>
      <c r="E53" s="84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21.1</v>
      </c>
      <c r="M53" s="60">
        <v>21.1</v>
      </c>
      <c r="N53" s="60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94"/>
      <c r="B54" s="98"/>
      <c r="C54" s="71"/>
      <c r="D54" s="76"/>
      <c r="E54" s="71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449.1</v>
      </c>
      <c r="M54" s="60">
        <v>446.7</v>
      </c>
      <c r="N54" s="60">
        <v>317</v>
      </c>
      <c r="O54" s="25">
        <v>2.4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94"/>
      <c r="B55" s="98"/>
      <c r="C55" s="71"/>
      <c r="D55" s="76"/>
      <c r="E55" s="83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21">
        <v>4</v>
      </c>
      <c r="L55" s="61">
        <v>738.97</v>
      </c>
      <c r="M55" s="60">
        <v>737.97</v>
      </c>
      <c r="N55" s="60">
        <v>669.38699999999994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94"/>
      <c r="B56" s="98"/>
      <c r="C56" s="71"/>
      <c r="D56" s="76"/>
      <c r="E56" s="7"/>
      <c r="F56" s="64" t="s">
        <v>34</v>
      </c>
      <c r="G56" s="78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1209.17</v>
      </c>
      <c r="M56" s="19">
        <f t="shared" si="7"/>
        <v>1205.77</v>
      </c>
      <c r="N56" s="19">
        <f t="shared" si="7"/>
        <v>987.08699999999999</v>
      </c>
      <c r="O56" s="19">
        <f t="shared" si="7"/>
        <v>2.4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94"/>
      <c r="B57" s="98"/>
      <c r="C57" s="71"/>
      <c r="D57" s="76"/>
      <c r="E57" s="6" t="s">
        <v>35</v>
      </c>
      <c r="F57" s="77" t="s">
        <v>54</v>
      </c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4"/>
      <c r="Y57" s="57"/>
    </row>
    <row r="58" spans="1:25" ht="45" x14ac:dyDescent="0.2">
      <c r="A58" s="94"/>
      <c r="B58" s="98"/>
      <c r="C58" s="71"/>
      <c r="D58" s="76"/>
      <c r="E58" s="84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16.100000000000001</v>
      </c>
      <c r="M58" s="25">
        <v>15.1</v>
      </c>
      <c r="N58" s="25">
        <v>0.4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94"/>
      <c r="B59" s="98"/>
      <c r="C59" s="71"/>
      <c r="D59" s="76"/>
      <c r="E59" s="71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278.10000000000002</v>
      </c>
      <c r="M59" s="25">
        <v>274.3</v>
      </c>
      <c r="N59" s="25">
        <v>210.4</v>
      </c>
      <c r="O59" s="25">
        <v>3.8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94"/>
      <c r="B60" s="98"/>
      <c r="C60" s="71"/>
      <c r="D60" s="76"/>
      <c r="E60" s="83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61">
        <v>714.75800000000004</v>
      </c>
      <c r="M60" s="60">
        <v>685.97799999999995</v>
      </c>
      <c r="N60" s="60">
        <v>649.327</v>
      </c>
      <c r="O60" s="25">
        <v>28.78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94"/>
      <c r="B61" s="98"/>
      <c r="C61" s="71"/>
      <c r="D61" s="76"/>
      <c r="E61" s="7"/>
      <c r="F61" s="64" t="s">
        <v>34</v>
      </c>
      <c r="G61" s="78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1008.9580000000001</v>
      </c>
      <c r="M61" s="19">
        <f t="shared" si="8"/>
        <v>975.37799999999993</v>
      </c>
      <c r="N61" s="19">
        <f t="shared" si="8"/>
        <v>860.12699999999995</v>
      </c>
      <c r="O61" s="19">
        <f t="shared" si="8"/>
        <v>33.58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94"/>
      <c r="B62" s="98"/>
      <c r="C62" s="71"/>
      <c r="D62" s="76"/>
      <c r="E62" s="6" t="s">
        <v>38</v>
      </c>
      <c r="F62" s="77" t="s">
        <v>56</v>
      </c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4"/>
      <c r="Y62" s="57"/>
    </row>
    <row r="63" spans="1:25" ht="45" x14ac:dyDescent="0.2">
      <c r="A63" s="94"/>
      <c r="B63" s="98"/>
      <c r="C63" s="71"/>
      <c r="D63" s="76"/>
      <c r="E63" s="84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8</v>
      </c>
      <c r="M63" s="25">
        <v>8</v>
      </c>
      <c r="N63" s="25">
        <v>2</v>
      </c>
      <c r="O63" s="25">
        <v>0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94"/>
      <c r="B64" s="98"/>
      <c r="C64" s="71"/>
      <c r="D64" s="76"/>
      <c r="E64" s="71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328.4</v>
      </c>
      <c r="M64" s="60">
        <v>328.4</v>
      </c>
      <c r="N64" s="60">
        <v>230.2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94"/>
      <c r="B65" s="98"/>
      <c r="C65" s="71"/>
      <c r="D65" s="76"/>
      <c r="E65" s="83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1350.59</v>
      </c>
      <c r="M65" s="60">
        <v>1350.59</v>
      </c>
      <c r="N65" s="60">
        <v>1262.443</v>
      </c>
      <c r="O65" s="25">
        <v>0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94"/>
      <c r="B66" s="98"/>
      <c r="C66" s="71"/>
      <c r="D66" s="76"/>
      <c r="E66" s="7"/>
      <c r="F66" s="64" t="s">
        <v>34</v>
      </c>
      <c r="G66" s="78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1686.9899999999998</v>
      </c>
      <c r="M66" s="19">
        <f t="shared" si="10"/>
        <v>1686.9899999999998</v>
      </c>
      <c r="N66" s="19">
        <f t="shared" si="10"/>
        <v>1494.643</v>
      </c>
      <c r="O66" s="19">
        <f t="shared" si="10"/>
        <v>0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94"/>
      <c r="B67" s="98"/>
      <c r="C67" s="71"/>
      <c r="D67" s="76"/>
      <c r="E67" s="6" t="s">
        <v>41</v>
      </c>
      <c r="F67" s="77" t="s">
        <v>58</v>
      </c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4"/>
      <c r="Y67" s="57"/>
    </row>
    <row r="68" spans="1:25" ht="45" x14ac:dyDescent="0.2">
      <c r="A68" s="94"/>
      <c r="B68" s="98"/>
      <c r="C68" s="71"/>
      <c r="D68" s="76"/>
      <c r="E68" s="84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21</v>
      </c>
      <c r="M68" s="25">
        <v>21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94"/>
      <c r="B69" s="98"/>
      <c r="C69" s="71"/>
      <c r="D69" s="76"/>
      <c r="E69" s="71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272.60000000000002</v>
      </c>
      <c r="M69" s="60">
        <v>272.60000000000002</v>
      </c>
      <c r="N69" s="60">
        <v>202.5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94"/>
      <c r="B70" s="98"/>
      <c r="C70" s="71"/>
      <c r="D70" s="76"/>
      <c r="E70" s="83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664.66800000000001</v>
      </c>
      <c r="M70" s="60">
        <v>664.66800000000001</v>
      </c>
      <c r="N70" s="60">
        <v>637.15200000000004</v>
      </c>
      <c r="O70" s="25">
        <v>0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94"/>
      <c r="B71" s="98"/>
      <c r="C71" s="71"/>
      <c r="D71" s="76"/>
      <c r="E71" s="7"/>
      <c r="F71" s="64" t="s">
        <v>34</v>
      </c>
      <c r="G71" s="78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958.26800000000003</v>
      </c>
      <c r="M71" s="19">
        <f t="shared" si="11"/>
        <v>958.26800000000003</v>
      </c>
      <c r="N71" s="19">
        <f t="shared" si="11"/>
        <v>840.25200000000007</v>
      </c>
      <c r="O71" s="19">
        <f t="shared" si="11"/>
        <v>0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94"/>
      <c r="B72" s="98"/>
      <c r="C72" s="71"/>
      <c r="D72" s="8"/>
      <c r="E72" s="67" t="s">
        <v>113</v>
      </c>
      <c r="F72" s="68"/>
      <c r="G72" s="69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4863.3860000000004</v>
      </c>
      <c r="M72" s="20">
        <f t="shared" si="12"/>
        <v>4826.4059999999999</v>
      </c>
      <c r="N72" s="20">
        <f t="shared" si="12"/>
        <v>4182.1090000000004</v>
      </c>
      <c r="O72" s="20">
        <f t="shared" si="12"/>
        <v>35.979999999999997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94"/>
      <c r="B73" s="98"/>
      <c r="C73" s="71"/>
      <c r="D73" s="4" t="s">
        <v>38</v>
      </c>
      <c r="E73" s="5"/>
      <c r="F73" s="72" t="s">
        <v>60</v>
      </c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4"/>
      <c r="Y73" s="57"/>
    </row>
    <row r="74" spans="1:25" x14ac:dyDescent="0.2">
      <c r="A74" s="94"/>
      <c r="B74" s="98"/>
      <c r="C74" s="71"/>
      <c r="D74" s="75" t="s">
        <v>38</v>
      </c>
      <c r="E74" s="6" t="s">
        <v>25</v>
      </c>
      <c r="F74" s="77" t="s">
        <v>61</v>
      </c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4"/>
      <c r="Y74" s="57"/>
    </row>
    <row r="75" spans="1:25" ht="67.5" x14ac:dyDescent="0.2">
      <c r="A75" s="94"/>
      <c r="B75" s="98"/>
      <c r="C75" s="71"/>
      <c r="D75" s="76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151.262</v>
      </c>
      <c r="M75" s="25">
        <v>151.262</v>
      </c>
      <c r="N75" s="25">
        <v>148.9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94"/>
      <c r="B76" s="98"/>
      <c r="C76" s="71"/>
      <c r="D76" s="76"/>
      <c r="E76" s="7"/>
      <c r="F76" s="64" t="s">
        <v>34</v>
      </c>
      <c r="G76" s="78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151.262</v>
      </c>
      <c r="M76" s="22">
        <f t="shared" si="13"/>
        <v>151.262</v>
      </c>
      <c r="N76" s="22">
        <f t="shared" si="13"/>
        <v>148.9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94"/>
      <c r="B77" s="98"/>
      <c r="C77" s="71"/>
      <c r="D77" s="8"/>
      <c r="E77" s="67" t="s">
        <v>113</v>
      </c>
      <c r="F77" s="68"/>
      <c r="G77" s="69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151.262</v>
      </c>
      <c r="M77" s="20">
        <f t="shared" si="13"/>
        <v>151.262</v>
      </c>
      <c r="N77" s="20">
        <f t="shared" si="13"/>
        <v>148.9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94"/>
      <c r="B78" s="98"/>
      <c r="C78" s="9"/>
      <c r="D78" s="64" t="s">
        <v>63</v>
      </c>
      <c r="E78" s="65"/>
      <c r="F78" s="65"/>
      <c r="G78" s="66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13091.381000000001</v>
      </c>
      <c r="M78" s="23">
        <f t="shared" si="14"/>
        <v>12924.501000000002</v>
      </c>
      <c r="N78" s="23">
        <f t="shared" si="14"/>
        <v>11299.517</v>
      </c>
      <c r="O78" s="23">
        <f t="shared" si="14"/>
        <v>165.88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94"/>
      <c r="B79" s="98"/>
      <c r="C79" s="6" t="s">
        <v>35</v>
      </c>
      <c r="D79" s="79"/>
      <c r="E79" s="73"/>
      <c r="F79" s="77" t="s">
        <v>64</v>
      </c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Y79" s="57"/>
    </row>
    <row r="80" spans="1:25" x14ac:dyDescent="0.2">
      <c r="A80" s="94"/>
      <c r="B80" s="98"/>
      <c r="C80" s="70" t="s">
        <v>35</v>
      </c>
      <c r="D80" s="4" t="s">
        <v>25</v>
      </c>
      <c r="E80" s="5"/>
      <c r="F80" s="72" t="s">
        <v>65</v>
      </c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4"/>
      <c r="Y80" s="57"/>
    </row>
    <row r="81" spans="1:25" x14ac:dyDescent="0.2">
      <c r="A81" s="94"/>
      <c r="B81" s="98"/>
      <c r="C81" s="71"/>
      <c r="D81" s="75" t="s">
        <v>25</v>
      </c>
      <c r="E81" s="6" t="s">
        <v>25</v>
      </c>
      <c r="F81" s="77" t="s">
        <v>66</v>
      </c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4"/>
      <c r="Y81" s="57"/>
    </row>
    <row r="82" spans="1:25" ht="45" x14ac:dyDescent="0.2">
      <c r="A82" s="94"/>
      <c r="B82" s="98"/>
      <c r="C82" s="71"/>
      <c r="D82" s="76"/>
      <c r="E82" s="84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20</v>
      </c>
      <c r="M82" s="25">
        <v>20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94"/>
      <c r="B83" s="98"/>
      <c r="C83" s="71"/>
      <c r="D83" s="76"/>
      <c r="E83" s="71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293.5</v>
      </c>
      <c r="N83" s="25">
        <v>287.39999999999998</v>
      </c>
      <c r="O83" s="25">
        <v>0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94"/>
      <c r="B84" s="98"/>
      <c r="C84" s="71"/>
      <c r="D84" s="76"/>
      <c r="E84" s="83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47.7</v>
      </c>
      <c r="M84" s="25">
        <v>47.7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94"/>
      <c r="B85" s="98"/>
      <c r="C85" s="71"/>
      <c r="D85" s="76"/>
      <c r="E85" s="7"/>
      <c r="F85" s="85" t="s">
        <v>34</v>
      </c>
      <c r="G85" s="86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361.2</v>
      </c>
      <c r="M85" s="19">
        <f t="shared" si="15"/>
        <v>361.2</v>
      </c>
      <c r="N85" s="19">
        <f t="shared" si="15"/>
        <v>334.4</v>
      </c>
      <c r="O85" s="19">
        <f t="shared" si="15"/>
        <v>0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94"/>
      <c r="B86" s="98"/>
      <c r="C86" s="71"/>
      <c r="D86" s="76"/>
      <c r="E86" s="6" t="s">
        <v>35</v>
      </c>
      <c r="F86" s="77" t="s">
        <v>68</v>
      </c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4"/>
      <c r="Y86" s="57"/>
    </row>
    <row r="87" spans="1:25" ht="45" x14ac:dyDescent="0.2">
      <c r="A87" s="94"/>
      <c r="B87" s="98"/>
      <c r="C87" s="71"/>
      <c r="D87" s="76"/>
      <c r="E87" s="84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81.7</v>
      </c>
      <c r="M87" s="25">
        <v>66</v>
      </c>
      <c r="N87" s="25">
        <v>2.5</v>
      </c>
      <c r="O87" s="25">
        <v>15.7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94"/>
      <c r="B88" s="98"/>
      <c r="C88" s="71"/>
      <c r="D88" s="76"/>
      <c r="E88" s="71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1046.4000000000001</v>
      </c>
      <c r="M88" s="60">
        <v>1046.4000000000001</v>
      </c>
      <c r="N88" s="25">
        <v>1002.3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94"/>
      <c r="B89" s="98"/>
      <c r="C89" s="71"/>
      <c r="D89" s="76"/>
      <c r="E89" s="83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141.30000000000001</v>
      </c>
      <c r="M89" s="25">
        <v>141.30000000000001</v>
      </c>
      <c r="N89" s="25">
        <v>139.30000000000001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94"/>
      <c r="B90" s="98"/>
      <c r="C90" s="71"/>
      <c r="D90" s="76"/>
      <c r="E90" s="7"/>
      <c r="F90" s="64" t="s">
        <v>34</v>
      </c>
      <c r="G90" s="78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1269.4000000000001</v>
      </c>
      <c r="M90" s="19">
        <f t="shared" si="16"/>
        <v>1253.7</v>
      </c>
      <c r="N90" s="19">
        <f t="shared" si="16"/>
        <v>1144.0999999999999</v>
      </c>
      <c r="O90" s="19">
        <f t="shared" si="16"/>
        <v>15.7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94"/>
      <c r="B91" s="98"/>
      <c r="C91" s="71"/>
      <c r="D91" s="76"/>
      <c r="E91" s="6" t="s">
        <v>38</v>
      </c>
      <c r="F91" s="77" t="s">
        <v>70</v>
      </c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4"/>
      <c r="Y91" s="57"/>
    </row>
    <row r="92" spans="1:25" ht="45" x14ac:dyDescent="0.2">
      <c r="A92" s="94"/>
      <c r="B92" s="98"/>
      <c r="C92" s="71"/>
      <c r="D92" s="76"/>
      <c r="E92" s="71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24">
        <v>46</v>
      </c>
      <c r="M92" s="25">
        <v>46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94"/>
      <c r="B93" s="98"/>
      <c r="C93" s="71"/>
      <c r="D93" s="76"/>
      <c r="E93" s="71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531.4</v>
      </c>
      <c r="M93" s="60">
        <v>531.4</v>
      </c>
      <c r="N93" s="25">
        <v>435.6</v>
      </c>
      <c r="O93" s="25">
        <v>0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94"/>
      <c r="B94" s="98"/>
      <c r="C94" s="71"/>
      <c r="D94" s="76"/>
      <c r="E94" s="83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35.9</v>
      </c>
      <c r="M94" s="25">
        <v>35.9</v>
      </c>
      <c r="N94" s="25">
        <v>35.4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94"/>
      <c r="B95" s="98"/>
      <c r="C95" s="71"/>
      <c r="D95" s="76"/>
      <c r="E95" s="7"/>
      <c r="F95" s="64" t="s">
        <v>34</v>
      </c>
      <c r="G95" s="78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613.29999999999995</v>
      </c>
      <c r="M95" s="19">
        <f t="shared" si="17"/>
        <v>613.29999999999995</v>
      </c>
      <c r="N95" s="19">
        <f t="shared" si="17"/>
        <v>471</v>
      </c>
      <c r="O95" s="19">
        <f t="shared" si="17"/>
        <v>0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94"/>
      <c r="B96" s="98"/>
      <c r="C96" s="71"/>
      <c r="D96" s="8"/>
      <c r="E96" s="67" t="s">
        <v>113</v>
      </c>
      <c r="F96" s="68"/>
      <c r="G96" s="69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2243.9</v>
      </c>
      <c r="M96" s="20">
        <f t="shared" si="18"/>
        <v>2228.1999999999998</v>
      </c>
      <c r="N96" s="20">
        <f t="shared" si="18"/>
        <v>1949.5</v>
      </c>
      <c r="O96" s="20">
        <f t="shared" si="18"/>
        <v>15.7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94"/>
      <c r="B97" s="98"/>
      <c r="C97" s="9"/>
      <c r="D97" s="64" t="s">
        <v>63</v>
      </c>
      <c r="E97" s="65"/>
      <c r="F97" s="65"/>
      <c r="G97" s="66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2243.9</v>
      </c>
      <c r="M97" s="23">
        <f t="shared" si="19"/>
        <v>2228.1999999999998</v>
      </c>
      <c r="N97" s="23">
        <f t="shared" si="19"/>
        <v>1949.5</v>
      </c>
      <c r="O97" s="23">
        <f t="shared" si="19"/>
        <v>15.7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94"/>
      <c r="B98" s="98"/>
      <c r="C98" s="6" t="s">
        <v>38</v>
      </c>
      <c r="D98" s="79"/>
      <c r="E98" s="73"/>
      <c r="F98" s="77" t="s">
        <v>72</v>
      </c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4"/>
      <c r="Y98" s="57"/>
    </row>
    <row r="99" spans="1:25" x14ac:dyDescent="0.2">
      <c r="A99" s="94"/>
      <c r="B99" s="98"/>
      <c r="C99" s="70" t="s">
        <v>38</v>
      </c>
      <c r="D99" s="4" t="s">
        <v>25</v>
      </c>
      <c r="E99" s="5"/>
      <c r="F99" s="72" t="s">
        <v>73</v>
      </c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4"/>
      <c r="Y99" s="57"/>
    </row>
    <row r="100" spans="1:25" x14ac:dyDescent="0.2">
      <c r="A100" s="94"/>
      <c r="B100" s="98"/>
      <c r="C100" s="71"/>
      <c r="D100" s="75" t="s">
        <v>25</v>
      </c>
      <c r="E100" s="6" t="s">
        <v>25</v>
      </c>
      <c r="F100" s="77" t="s">
        <v>74</v>
      </c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4"/>
      <c r="Y100" s="57"/>
    </row>
    <row r="101" spans="1:25" ht="45" x14ac:dyDescent="0.2">
      <c r="A101" s="94"/>
      <c r="B101" s="98"/>
      <c r="C101" s="71"/>
      <c r="D101" s="76"/>
      <c r="E101" s="84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24">
        <v>61.6</v>
      </c>
      <c r="M101" s="25">
        <v>61.6</v>
      </c>
      <c r="N101" s="25">
        <v>4.3</v>
      </c>
      <c r="O101" s="25">
        <v>0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94"/>
      <c r="B102" s="98"/>
      <c r="C102" s="71"/>
      <c r="D102" s="76"/>
      <c r="E102" s="71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61">
        <v>367</v>
      </c>
      <c r="M102" s="60">
        <v>365</v>
      </c>
      <c r="N102" s="60">
        <v>309.5</v>
      </c>
      <c r="O102" s="60">
        <v>2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94"/>
      <c r="B103" s="98"/>
      <c r="C103" s="71"/>
      <c r="D103" s="76"/>
      <c r="E103" s="83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61">
        <v>348.77199999999999</v>
      </c>
      <c r="M103" s="60">
        <v>348.77199999999999</v>
      </c>
      <c r="N103" s="60">
        <v>337.96699999999998</v>
      </c>
      <c r="O103" s="60">
        <v>0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94"/>
      <c r="B104" s="98"/>
      <c r="C104" s="71"/>
      <c r="D104" s="76"/>
      <c r="E104" s="7"/>
      <c r="F104" s="64" t="s">
        <v>34</v>
      </c>
      <c r="G104" s="78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777.37200000000007</v>
      </c>
      <c r="M104" s="19">
        <f t="shared" si="20"/>
        <v>775.37200000000007</v>
      </c>
      <c r="N104" s="19">
        <f t="shared" si="20"/>
        <v>651.76700000000005</v>
      </c>
      <c r="O104" s="19">
        <f t="shared" si="20"/>
        <v>2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94"/>
      <c r="B105" s="98"/>
      <c r="C105" s="71"/>
      <c r="D105" s="76"/>
      <c r="E105" s="6" t="s">
        <v>35</v>
      </c>
      <c r="F105" s="77" t="s">
        <v>76</v>
      </c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4"/>
      <c r="Y105" s="57"/>
    </row>
    <row r="106" spans="1:25" ht="45" x14ac:dyDescent="0.2">
      <c r="A106" s="94"/>
      <c r="B106" s="98"/>
      <c r="C106" s="71"/>
      <c r="D106" s="76"/>
      <c r="E106" s="84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78</v>
      </c>
      <c r="M106" s="25">
        <v>78</v>
      </c>
      <c r="N106" s="25">
        <v>0</v>
      </c>
      <c r="O106" s="25">
        <v>0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94"/>
      <c r="B107" s="98"/>
      <c r="C107" s="71"/>
      <c r="D107" s="76"/>
      <c r="E107" s="71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61">
        <v>513.79999999999995</v>
      </c>
      <c r="M107" s="60">
        <v>513.79999999999995</v>
      </c>
      <c r="N107" s="25">
        <v>452.2</v>
      </c>
      <c r="O107" s="25">
        <v>0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94"/>
      <c r="B108" s="98"/>
      <c r="C108" s="71"/>
      <c r="D108" s="76"/>
      <c r="E108" s="83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24">
        <v>551.70000000000005</v>
      </c>
      <c r="M108" s="25">
        <v>551.70000000000005</v>
      </c>
      <c r="N108" s="25">
        <v>534.5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94"/>
      <c r="B109" s="98"/>
      <c r="C109" s="71"/>
      <c r="D109" s="76"/>
      <c r="E109" s="7"/>
      <c r="F109" s="64" t="s">
        <v>34</v>
      </c>
      <c r="G109" s="78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1143.5</v>
      </c>
      <c r="M109" s="19">
        <f t="shared" si="21"/>
        <v>1143.5</v>
      </c>
      <c r="N109" s="19">
        <f t="shared" si="21"/>
        <v>986.7</v>
      </c>
      <c r="O109" s="19">
        <f t="shared" si="21"/>
        <v>0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94"/>
      <c r="B110" s="98"/>
      <c r="C110" s="71"/>
      <c r="D110" s="76"/>
      <c r="E110" s="6" t="s">
        <v>38</v>
      </c>
      <c r="F110" s="77" t="s">
        <v>78</v>
      </c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4"/>
      <c r="Y110" s="57"/>
    </row>
    <row r="111" spans="1:25" ht="45" x14ac:dyDescent="0.2">
      <c r="A111" s="94"/>
      <c r="B111" s="98"/>
      <c r="C111" s="71"/>
      <c r="D111" s="76"/>
      <c r="E111" s="84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73.900000000000006</v>
      </c>
      <c r="M111" s="25">
        <v>73.900000000000006</v>
      </c>
      <c r="N111" s="25">
        <v>5.7</v>
      </c>
      <c r="O111" s="25">
        <v>0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94"/>
      <c r="B112" s="98"/>
      <c r="C112" s="71"/>
      <c r="D112" s="76"/>
      <c r="E112" s="71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61">
        <v>448.1</v>
      </c>
      <c r="M112" s="60">
        <v>448.1</v>
      </c>
      <c r="N112" s="60">
        <v>340.2</v>
      </c>
      <c r="O112" s="25">
        <v>0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94"/>
      <c r="B113" s="98"/>
      <c r="C113" s="71"/>
      <c r="D113" s="76"/>
      <c r="E113" s="83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61">
        <v>423.97199999999998</v>
      </c>
      <c r="M113" s="60">
        <v>423.97199999999998</v>
      </c>
      <c r="N113" s="60">
        <v>403.89</v>
      </c>
      <c r="O113" s="25">
        <v>0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94"/>
      <c r="B114" s="98"/>
      <c r="C114" s="71"/>
      <c r="D114" s="76"/>
      <c r="E114" s="7"/>
      <c r="F114" s="64" t="s">
        <v>34</v>
      </c>
      <c r="G114" s="78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945.97199999999998</v>
      </c>
      <c r="M114" s="19">
        <f t="shared" si="22"/>
        <v>945.97199999999998</v>
      </c>
      <c r="N114" s="19">
        <f t="shared" si="22"/>
        <v>749.79</v>
      </c>
      <c r="O114" s="19">
        <f t="shared" si="22"/>
        <v>0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94"/>
      <c r="B115" s="98"/>
      <c r="C115" s="71"/>
      <c r="D115" s="76"/>
      <c r="E115" s="6" t="s">
        <v>41</v>
      </c>
      <c r="F115" s="77" t="s">
        <v>80</v>
      </c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4"/>
      <c r="Y115" s="57"/>
    </row>
    <row r="116" spans="1:25" ht="45" x14ac:dyDescent="0.2">
      <c r="A116" s="94"/>
      <c r="B116" s="98"/>
      <c r="C116" s="71"/>
      <c r="D116" s="76"/>
      <c r="E116" s="84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24">
        <v>99.8</v>
      </c>
      <c r="M116" s="25">
        <v>99.8</v>
      </c>
      <c r="N116" s="25">
        <v>0</v>
      </c>
      <c r="O116" s="25">
        <v>0</v>
      </c>
      <c r="P116" s="17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94"/>
      <c r="B117" s="98"/>
      <c r="C117" s="71"/>
      <c r="D117" s="76"/>
      <c r="E117" s="71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61">
        <v>466.6</v>
      </c>
      <c r="M117" s="60">
        <v>466.6</v>
      </c>
      <c r="N117" s="25">
        <v>375.5</v>
      </c>
      <c r="O117" s="25">
        <v>0</v>
      </c>
      <c r="P117" s="17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94"/>
      <c r="B118" s="98"/>
      <c r="C118" s="71"/>
      <c r="D118" s="76"/>
      <c r="E118" s="83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24">
        <v>449.94600000000003</v>
      </c>
      <c r="M118" s="25">
        <v>449.94600000000003</v>
      </c>
      <c r="N118" s="25">
        <v>434.68099999999998</v>
      </c>
      <c r="O118" s="25">
        <v>0</v>
      </c>
      <c r="P118" s="17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94"/>
      <c r="B119" s="98"/>
      <c r="C119" s="71"/>
      <c r="D119" s="76"/>
      <c r="E119" s="7"/>
      <c r="F119" s="85" t="s">
        <v>34</v>
      </c>
      <c r="G119" s="86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1016.346</v>
      </c>
      <c r="M119" s="19">
        <f t="shared" si="23"/>
        <v>1016.346</v>
      </c>
      <c r="N119" s="19">
        <f t="shared" si="23"/>
        <v>810.18100000000004</v>
      </c>
      <c r="O119" s="19">
        <f t="shared" si="23"/>
        <v>0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94"/>
      <c r="B120" s="98"/>
      <c r="C120" s="71"/>
      <c r="D120" s="76"/>
      <c r="E120" s="6" t="s">
        <v>44</v>
      </c>
      <c r="F120" s="77" t="s">
        <v>82</v>
      </c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4"/>
      <c r="Y120" s="57"/>
    </row>
    <row r="121" spans="1:25" ht="45" x14ac:dyDescent="0.2">
      <c r="A121" s="94"/>
      <c r="B121" s="98"/>
      <c r="C121" s="71"/>
      <c r="D121" s="76"/>
      <c r="E121" s="84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78.099999999999994</v>
      </c>
      <c r="M121" s="25">
        <v>74.599999999999994</v>
      </c>
      <c r="N121" s="25">
        <v>0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94"/>
      <c r="B122" s="98"/>
      <c r="C122" s="71"/>
      <c r="D122" s="76"/>
      <c r="E122" s="71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61">
        <v>414.7</v>
      </c>
      <c r="M122" s="60">
        <v>414.7</v>
      </c>
      <c r="N122" s="25">
        <v>350.7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94"/>
      <c r="B123" s="98"/>
      <c r="C123" s="71"/>
      <c r="D123" s="76"/>
      <c r="E123" s="83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24">
        <v>410</v>
      </c>
      <c r="M123" s="25">
        <v>408.5</v>
      </c>
      <c r="N123" s="25">
        <v>394.6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94"/>
      <c r="B124" s="98"/>
      <c r="C124" s="71"/>
      <c r="D124" s="76"/>
      <c r="E124" s="7"/>
      <c r="F124" s="85" t="s">
        <v>34</v>
      </c>
      <c r="G124" s="86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902.8</v>
      </c>
      <c r="M124" s="19">
        <f t="shared" si="24"/>
        <v>897.8</v>
      </c>
      <c r="N124" s="19">
        <f t="shared" si="24"/>
        <v>745.3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94"/>
      <c r="B125" s="98"/>
      <c r="C125" s="71"/>
      <c r="D125" s="76"/>
      <c r="E125" s="6" t="s">
        <v>48</v>
      </c>
      <c r="F125" s="77" t="s">
        <v>84</v>
      </c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4"/>
      <c r="Y125" s="57"/>
    </row>
    <row r="126" spans="1:25" ht="45" x14ac:dyDescent="0.2">
      <c r="A126" s="94"/>
      <c r="B126" s="98"/>
      <c r="C126" s="71"/>
      <c r="D126" s="76"/>
      <c r="E126" s="84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143.5</v>
      </c>
      <c r="M126" s="60">
        <v>139</v>
      </c>
      <c r="N126" s="25">
        <v>8.4</v>
      </c>
      <c r="O126" s="60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94"/>
      <c r="B127" s="98"/>
      <c r="C127" s="71"/>
      <c r="D127" s="76"/>
      <c r="E127" s="71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61">
        <v>696.5</v>
      </c>
      <c r="M127" s="60">
        <v>695.6</v>
      </c>
      <c r="N127" s="25">
        <v>588.4</v>
      </c>
      <c r="O127" s="60">
        <v>0.9</v>
      </c>
      <c r="P127" s="17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94"/>
      <c r="B128" s="98"/>
      <c r="C128" s="71"/>
      <c r="D128" s="76"/>
      <c r="E128" s="83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61">
        <v>568.86199999999997</v>
      </c>
      <c r="M128" s="60">
        <v>568.86199999999997</v>
      </c>
      <c r="N128" s="25">
        <v>540.5</v>
      </c>
      <c r="O128" s="25">
        <v>0</v>
      </c>
      <c r="P128" s="17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94"/>
      <c r="B129" s="98"/>
      <c r="C129" s="71"/>
      <c r="D129" s="76"/>
      <c r="E129" s="7"/>
      <c r="F129" s="85" t="s">
        <v>34</v>
      </c>
      <c r="G129" s="86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1408.8620000000001</v>
      </c>
      <c r="M129" s="19">
        <f t="shared" si="25"/>
        <v>1403.462</v>
      </c>
      <c r="N129" s="19">
        <f t="shared" si="25"/>
        <v>1137.3</v>
      </c>
      <c r="O129" s="19">
        <f t="shared" si="25"/>
        <v>5.4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94"/>
      <c r="B130" s="98"/>
      <c r="C130" s="71"/>
      <c r="D130" s="8"/>
      <c r="E130" s="67" t="s">
        <v>113</v>
      </c>
      <c r="F130" s="68"/>
      <c r="G130" s="69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6194.8519999999999</v>
      </c>
      <c r="M130" s="20">
        <f t="shared" si="26"/>
        <v>6182.4519999999993</v>
      </c>
      <c r="N130" s="20">
        <f t="shared" si="26"/>
        <v>5081.0380000000005</v>
      </c>
      <c r="O130" s="20">
        <f t="shared" si="26"/>
        <v>12.4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94"/>
      <c r="B131" s="98"/>
      <c r="C131" s="9"/>
      <c r="D131" s="64" t="s">
        <v>63</v>
      </c>
      <c r="E131" s="65"/>
      <c r="F131" s="65"/>
      <c r="G131" s="66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6194.8519999999999</v>
      </c>
      <c r="M131" s="23">
        <f>M104+M109+M114+M119+M124+M129</f>
        <v>6182.4519999999993</v>
      </c>
      <c r="N131" s="23">
        <f t="shared" ref="N131:W131" si="27">N130</f>
        <v>5081.0380000000005</v>
      </c>
      <c r="O131" s="23">
        <f t="shared" si="27"/>
        <v>12.4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94"/>
      <c r="B132" s="98"/>
      <c r="C132" s="6" t="s">
        <v>41</v>
      </c>
      <c r="D132" s="79"/>
      <c r="E132" s="73"/>
      <c r="F132" s="109" t="s">
        <v>86</v>
      </c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4"/>
      <c r="Y132" s="57"/>
    </row>
    <row r="133" spans="1:25" x14ac:dyDescent="0.2">
      <c r="A133" s="94"/>
      <c r="B133" s="98"/>
      <c r="C133" s="70" t="s">
        <v>41</v>
      </c>
      <c r="D133" s="4" t="s">
        <v>25</v>
      </c>
      <c r="E133" s="5"/>
      <c r="F133" s="72" t="s">
        <v>87</v>
      </c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4"/>
      <c r="Y133" s="57"/>
    </row>
    <row r="134" spans="1:25" x14ac:dyDescent="0.2">
      <c r="A134" s="94"/>
      <c r="B134" s="98"/>
      <c r="C134" s="71"/>
      <c r="D134" s="75" t="s">
        <v>25</v>
      </c>
      <c r="E134" s="6" t="s">
        <v>25</v>
      </c>
      <c r="F134" s="77" t="s">
        <v>88</v>
      </c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4"/>
      <c r="Y134" s="57"/>
    </row>
    <row r="135" spans="1:25" ht="33.75" x14ac:dyDescent="0.2">
      <c r="A135" s="94"/>
      <c r="B135" s="98"/>
      <c r="C135" s="71"/>
      <c r="D135" s="76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27.3</v>
      </c>
      <c r="M135" s="25">
        <v>22.4</v>
      </c>
      <c r="N135" s="25">
        <v>0</v>
      </c>
      <c r="O135" s="25">
        <v>4.9000000000000004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94"/>
      <c r="B136" s="98"/>
      <c r="C136" s="71"/>
      <c r="D136" s="76"/>
      <c r="E136" s="7"/>
      <c r="F136" s="64" t="s">
        <v>34</v>
      </c>
      <c r="G136" s="78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27.3</v>
      </c>
      <c r="M136" s="19">
        <f t="shared" si="28"/>
        <v>22.4</v>
      </c>
      <c r="N136" s="19">
        <f t="shared" si="28"/>
        <v>0</v>
      </c>
      <c r="O136" s="19">
        <f t="shared" si="28"/>
        <v>4.9000000000000004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94"/>
      <c r="B137" s="98"/>
      <c r="C137" s="71"/>
      <c r="D137" s="76"/>
      <c r="E137" s="6" t="s">
        <v>35</v>
      </c>
      <c r="F137" s="80" t="s">
        <v>90</v>
      </c>
      <c r="G137" s="73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2"/>
      <c r="Y137" s="57"/>
    </row>
    <row r="138" spans="1:25" ht="33.75" x14ac:dyDescent="0.2">
      <c r="A138" s="94"/>
      <c r="B138" s="98"/>
      <c r="C138" s="71"/>
      <c r="D138" s="76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94"/>
      <c r="B139" s="98"/>
      <c r="C139" s="71"/>
      <c r="D139" s="76"/>
      <c r="E139" s="10"/>
      <c r="F139" s="27" t="s">
        <v>89</v>
      </c>
      <c r="G139" s="3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186.8</v>
      </c>
      <c r="M139" s="62">
        <v>186.8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x14ac:dyDescent="0.2">
      <c r="A140" s="94"/>
      <c r="B140" s="98"/>
      <c r="C140" s="71"/>
      <c r="D140" s="76"/>
      <c r="E140" s="7"/>
      <c r="F140" s="64" t="s">
        <v>34</v>
      </c>
      <c r="G140" s="78"/>
      <c r="H140" s="19">
        <f t="shared" ref="H140:W140" si="29">SUM(H138:H139)</f>
        <v>0</v>
      </c>
      <c r="I140" s="19">
        <f t="shared" si="29"/>
        <v>0</v>
      </c>
      <c r="J140" s="19">
        <f t="shared" si="29"/>
        <v>0</v>
      </c>
      <c r="K140" s="19">
        <f t="shared" si="29"/>
        <v>0</v>
      </c>
      <c r="L140" s="19">
        <f t="shared" si="29"/>
        <v>346.8</v>
      </c>
      <c r="M140" s="19">
        <f t="shared" si="29"/>
        <v>346.8</v>
      </c>
      <c r="N140" s="19">
        <f t="shared" si="29"/>
        <v>0</v>
      </c>
      <c r="O140" s="19">
        <f t="shared" si="29"/>
        <v>0</v>
      </c>
      <c r="P140" s="19">
        <f t="shared" si="29"/>
        <v>220</v>
      </c>
      <c r="Q140" s="19">
        <f t="shared" si="29"/>
        <v>220</v>
      </c>
      <c r="R140" s="19">
        <f t="shared" si="29"/>
        <v>0</v>
      </c>
      <c r="S140" s="19">
        <f t="shared" si="29"/>
        <v>0</v>
      </c>
      <c r="T140" s="19">
        <f t="shared" si="29"/>
        <v>230</v>
      </c>
      <c r="U140" s="19">
        <f t="shared" si="29"/>
        <v>230</v>
      </c>
      <c r="V140" s="19">
        <f t="shared" si="29"/>
        <v>0</v>
      </c>
      <c r="W140" s="44">
        <f t="shared" si="29"/>
        <v>0</v>
      </c>
      <c r="Y140" s="57"/>
    </row>
    <row r="141" spans="1:25" x14ac:dyDescent="0.2">
      <c r="A141" s="94"/>
      <c r="B141" s="98"/>
      <c r="C141" s="71"/>
      <c r="D141" s="76"/>
      <c r="E141" s="6" t="s">
        <v>38</v>
      </c>
      <c r="F141" s="77" t="s">
        <v>91</v>
      </c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4"/>
      <c r="Y141" s="57"/>
    </row>
    <row r="142" spans="1:25" ht="67.5" x14ac:dyDescent="0.2">
      <c r="A142" s="94"/>
      <c r="B142" s="98"/>
      <c r="C142" s="71"/>
      <c r="D142" s="76"/>
      <c r="E142" s="71"/>
      <c r="F142" s="3" t="s">
        <v>89</v>
      </c>
      <c r="G142" s="3" t="s">
        <v>33</v>
      </c>
      <c r="H142" s="17">
        <v>110.3</v>
      </c>
      <c r="I142" s="18">
        <v>110.3</v>
      </c>
      <c r="J142" s="18">
        <v>6</v>
      </c>
      <c r="K142" s="18">
        <v>0</v>
      </c>
      <c r="L142" s="24">
        <v>202.1</v>
      </c>
      <c r="M142" s="25">
        <v>202.1</v>
      </c>
      <c r="N142" s="25">
        <v>5.9</v>
      </c>
      <c r="O142" s="25">
        <v>0</v>
      </c>
      <c r="P142" s="17">
        <v>0</v>
      </c>
      <c r="Q142" s="18">
        <v>0</v>
      </c>
      <c r="R142" s="18">
        <v>0</v>
      </c>
      <c r="S142" s="18">
        <v>0</v>
      </c>
      <c r="T142" s="17">
        <v>0</v>
      </c>
      <c r="U142" s="18">
        <v>0</v>
      </c>
      <c r="V142" s="18">
        <v>0</v>
      </c>
      <c r="W142" s="43">
        <v>0</v>
      </c>
      <c r="Y142" s="57"/>
    </row>
    <row r="143" spans="1:25" ht="67.5" x14ac:dyDescent="0.2">
      <c r="A143" s="94"/>
      <c r="B143" s="98"/>
      <c r="C143" s="71"/>
      <c r="D143" s="76"/>
      <c r="E143" s="71"/>
      <c r="F143" s="3" t="s">
        <v>92</v>
      </c>
      <c r="G143" s="3" t="s">
        <v>33</v>
      </c>
      <c r="H143" s="17">
        <v>85.7</v>
      </c>
      <c r="I143" s="18">
        <v>85.7</v>
      </c>
      <c r="J143" s="18">
        <v>16</v>
      </c>
      <c r="K143" s="18">
        <v>0</v>
      </c>
      <c r="L143" s="24">
        <v>0</v>
      </c>
      <c r="M143" s="25">
        <v>0</v>
      </c>
      <c r="N143" s="25">
        <v>0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94"/>
      <c r="B144" s="98"/>
      <c r="C144" s="71"/>
      <c r="D144" s="76"/>
      <c r="E144" s="83"/>
      <c r="F144" s="3" t="s">
        <v>69</v>
      </c>
      <c r="G144" s="3" t="s">
        <v>33</v>
      </c>
      <c r="H144" s="17">
        <v>22.7</v>
      </c>
      <c r="I144" s="18">
        <v>22.7</v>
      </c>
      <c r="J144" s="18">
        <v>0.2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x14ac:dyDescent="0.2">
      <c r="A145" s="94"/>
      <c r="B145" s="98"/>
      <c r="C145" s="71"/>
      <c r="D145" s="76"/>
      <c r="E145" s="7"/>
      <c r="F145" s="64" t="s">
        <v>34</v>
      </c>
      <c r="G145" s="78"/>
      <c r="H145" s="19">
        <f t="shared" ref="H145:W145" si="30">SUM(H142:H144)</f>
        <v>218.7</v>
      </c>
      <c r="I145" s="19">
        <f t="shared" si="30"/>
        <v>218.7</v>
      </c>
      <c r="J145" s="19">
        <f t="shared" si="30"/>
        <v>22.2</v>
      </c>
      <c r="K145" s="19">
        <f t="shared" si="30"/>
        <v>0</v>
      </c>
      <c r="L145" s="19">
        <f t="shared" si="30"/>
        <v>202.1</v>
      </c>
      <c r="M145" s="19">
        <f t="shared" si="30"/>
        <v>202.1</v>
      </c>
      <c r="N145" s="19">
        <f t="shared" si="30"/>
        <v>5.9</v>
      </c>
      <c r="O145" s="19">
        <f t="shared" si="30"/>
        <v>0</v>
      </c>
      <c r="P145" s="19">
        <f t="shared" si="30"/>
        <v>0</v>
      </c>
      <c r="Q145" s="19">
        <f t="shared" si="30"/>
        <v>0</v>
      </c>
      <c r="R145" s="19">
        <f t="shared" si="30"/>
        <v>0</v>
      </c>
      <c r="S145" s="19">
        <f t="shared" si="30"/>
        <v>0</v>
      </c>
      <c r="T145" s="19">
        <f t="shared" si="30"/>
        <v>0</v>
      </c>
      <c r="U145" s="19">
        <f t="shared" si="30"/>
        <v>0</v>
      </c>
      <c r="V145" s="19">
        <f t="shared" si="30"/>
        <v>0</v>
      </c>
      <c r="W145" s="44">
        <f t="shared" si="30"/>
        <v>0</v>
      </c>
      <c r="Y145" s="57"/>
    </row>
    <row r="146" spans="1:25" x14ac:dyDescent="0.2">
      <c r="A146" s="94"/>
      <c r="B146" s="98"/>
      <c r="C146" s="71"/>
      <c r="D146" s="76"/>
      <c r="E146" s="6" t="s">
        <v>41</v>
      </c>
      <c r="F146" s="77" t="s">
        <v>93</v>
      </c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4"/>
      <c r="Y146" s="57"/>
    </row>
    <row r="147" spans="1:25" ht="33.75" x14ac:dyDescent="0.2">
      <c r="A147" s="94"/>
      <c r="B147" s="98"/>
      <c r="C147" s="71"/>
      <c r="D147" s="76"/>
      <c r="E147" s="3" t="s">
        <v>41</v>
      </c>
      <c r="F147" s="3" t="s">
        <v>89</v>
      </c>
      <c r="G147" s="3" t="s">
        <v>32</v>
      </c>
      <c r="H147" s="17">
        <v>19.399999999999999</v>
      </c>
      <c r="I147" s="18">
        <v>19.399999999999999</v>
      </c>
      <c r="J147" s="18">
        <v>0</v>
      </c>
      <c r="K147" s="18">
        <v>0</v>
      </c>
      <c r="L147" s="24">
        <v>23.5</v>
      </c>
      <c r="M147" s="25">
        <v>23.5</v>
      </c>
      <c r="N147" s="25">
        <v>0</v>
      </c>
      <c r="O147" s="25">
        <v>0</v>
      </c>
      <c r="P147" s="17">
        <v>60</v>
      </c>
      <c r="Q147" s="18">
        <v>60</v>
      </c>
      <c r="R147" s="18">
        <v>0</v>
      </c>
      <c r="S147" s="18">
        <v>0</v>
      </c>
      <c r="T147" s="17">
        <v>60</v>
      </c>
      <c r="U147" s="18">
        <v>60</v>
      </c>
      <c r="V147" s="18">
        <v>0</v>
      </c>
      <c r="W147" s="43">
        <v>0</v>
      </c>
      <c r="Y147" s="57"/>
    </row>
    <row r="148" spans="1:25" x14ac:dyDescent="0.2">
      <c r="A148" s="94"/>
      <c r="B148" s="98"/>
      <c r="C148" s="71"/>
      <c r="D148" s="76"/>
      <c r="E148" s="7"/>
      <c r="F148" s="64" t="s">
        <v>34</v>
      </c>
      <c r="G148" s="78"/>
      <c r="H148" s="19">
        <f t="shared" ref="H148:W148" si="31">H147</f>
        <v>19.399999999999999</v>
      </c>
      <c r="I148" s="19">
        <f t="shared" si="31"/>
        <v>19.399999999999999</v>
      </c>
      <c r="J148" s="19">
        <f t="shared" si="31"/>
        <v>0</v>
      </c>
      <c r="K148" s="19">
        <f t="shared" si="31"/>
        <v>0</v>
      </c>
      <c r="L148" s="19">
        <f t="shared" si="31"/>
        <v>23.5</v>
      </c>
      <c r="M148" s="19">
        <f t="shared" si="31"/>
        <v>23.5</v>
      </c>
      <c r="N148" s="19">
        <f t="shared" si="31"/>
        <v>0</v>
      </c>
      <c r="O148" s="19">
        <f t="shared" si="31"/>
        <v>0</v>
      </c>
      <c r="P148" s="19">
        <f t="shared" si="31"/>
        <v>60</v>
      </c>
      <c r="Q148" s="19">
        <f t="shared" si="31"/>
        <v>60</v>
      </c>
      <c r="R148" s="19">
        <f t="shared" si="31"/>
        <v>0</v>
      </c>
      <c r="S148" s="19">
        <f t="shared" si="31"/>
        <v>0</v>
      </c>
      <c r="T148" s="19">
        <f t="shared" si="31"/>
        <v>60</v>
      </c>
      <c r="U148" s="19">
        <f t="shared" si="31"/>
        <v>60</v>
      </c>
      <c r="V148" s="19">
        <f t="shared" si="31"/>
        <v>0</v>
      </c>
      <c r="W148" s="44">
        <f t="shared" si="31"/>
        <v>0</v>
      </c>
      <c r="Y148" s="57"/>
    </row>
    <row r="149" spans="1:25" ht="21" customHeight="1" x14ac:dyDescent="0.2">
      <c r="A149" s="94"/>
      <c r="B149" s="98"/>
      <c r="C149" s="71"/>
      <c r="D149" s="8"/>
      <c r="E149" s="67" t="s">
        <v>113</v>
      </c>
      <c r="F149" s="68"/>
      <c r="G149" s="69"/>
      <c r="H149" s="20">
        <f t="shared" ref="H149:W149" si="32">H136+H140+H145+H148</f>
        <v>261.59999999999997</v>
      </c>
      <c r="I149" s="20">
        <f t="shared" si="32"/>
        <v>261.59999999999997</v>
      </c>
      <c r="J149" s="20">
        <f t="shared" si="32"/>
        <v>22.2</v>
      </c>
      <c r="K149" s="20">
        <f t="shared" si="32"/>
        <v>0</v>
      </c>
      <c r="L149" s="20">
        <f t="shared" si="32"/>
        <v>599.70000000000005</v>
      </c>
      <c r="M149" s="20">
        <f t="shared" si="32"/>
        <v>594.79999999999995</v>
      </c>
      <c r="N149" s="20">
        <f t="shared" si="32"/>
        <v>5.9</v>
      </c>
      <c r="O149" s="20">
        <f t="shared" si="32"/>
        <v>4.9000000000000004</v>
      </c>
      <c r="P149" s="20">
        <f t="shared" si="32"/>
        <v>331</v>
      </c>
      <c r="Q149" s="20">
        <f t="shared" si="32"/>
        <v>331</v>
      </c>
      <c r="R149" s="20">
        <f t="shared" si="32"/>
        <v>0</v>
      </c>
      <c r="S149" s="20">
        <f t="shared" si="32"/>
        <v>0</v>
      </c>
      <c r="T149" s="20">
        <f t="shared" si="32"/>
        <v>341</v>
      </c>
      <c r="U149" s="20">
        <f t="shared" si="32"/>
        <v>341</v>
      </c>
      <c r="V149" s="20">
        <f t="shared" si="32"/>
        <v>0</v>
      </c>
      <c r="W149" s="45">
        <f t="shared" si="32"/>
        <v>0</v>
      </c>
      <c r="Y149" s="57"/>
    </row>
    <row r="150" spans="1:25" ht="12.75" customHeight="1" x14ac:dyDescent="0.2">
      <c r="A150" s="94"/>
      <c r="B150" s="98"/>
      <c r="C150" s="9"/>
      <c r="D150" s="64" t="s">
        <v>63</v>
      </c>
      <c r="E150" s="65"/>
      <c r="F150" s="65"/>
      <c r="G150" s="66"/>
      <c r="H150" s="23">
        <f t="shared" ref="H150:W150" si="33">H149</f>
        <v>261.59999999999997</v>
      </c>
      <c r="I150" s="23">
        <f t="shared" si="33"/>
        <v>261.59999999999997</v>
      </c>
      <c r="J150" s="23">
        <f t="shared" si="33"/>
        <v>22.2</v>
      </c>
      <c r="K150" s="23">
        <f t="shared" si="33"/>
        <v>0</v>
      </c>
      <c r="L150" s="23">
        <f t="shared" si="33"/>
        <v>599.70000000000005</v>
      </c>
      <c r="M150" s="23">
        <f t="shared" si="33"/>
        <v>594.79999999999995</v>
      </c>
      <c r="N150" s="23">
        <f t="shared" si="33"/>
        <v>5.9</v>
      </c>
      <c r="O150" s="23">
        <f t="shared" si="33"/>
        <v>4.9000000000000004</v>
      </c>
      <c r="P150" s="23">
        <f t="shared" si="33"/>
        <v>331</v>
      </c>
      <c r="Q150" s="23">
        <f t="shared" si="33"/>
        <v>331</v>
      </c>
      <c r="R150" s="23">
        <f t="shared" si="33"/>
        <v>0</v>
      </c>
      <c r="S150" s="23">
        <f t="shared" si="33"/>
        <v>0</v>
      </c>
      <c r="T150" s="23">
        <f t="shared" si="33"/>
        <v>341</v>
      </c>
      <c r="U150" s="23">
        <f t="shared" si="33"/>
        <v>341</v>
      </c>
      <c r="V150" s="23">
        <f t="shared" si="33"/>
        <v>0</v>
      </c>
      <c r="W150" s="47">
        <f t="shared" si="33"/>
        <v>0</v>
      </c>
      <c r="Y150" s="57"/>
    </row>
    <row r="151" spans="1:25" x14ac:dyDescent="0.2">
      <c r="A151" s="94"/>
      <c r="B151" s="98"/>
      <c r="C151" s="6" t="s">
        <v>44</v>
      </c>
      <c r="D151" s="79"/>
      <c r="E151" s="73"/>
      <c r="F151" s="77" t="s">
        <v>94</v>
      </c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4"/>
      <c r="Y151" s="57"/>
    </row>
    <row r="152" spans="1:25" x14ac:dyDescent="0.2">
      <c r="A152" s="94"/>
      <c r="B152" s="98"/>
      <c r="C152" s="70" t="s">
        <v>44</v>
      </c>
      <c r="D152" s="4" t="s">
        <v>25</v>
      </c>
      <c r="E152" s="5"/>
      <c r="F152" s="72" t="s">
        <v>95</v>
      </c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4"/>
      <c r="Y152" s="57"/>
    </row>
    <row r="153" spans="1:25" x14ac:dyDescent="0.2">
      <c r="A153" s="94"/>
      <c r="B153" s="98"/>
      <c r="C153" s="71"/>
      <c r="D153" s="75" t="s">
        <v>25</v>
      </c>
      <c r="E153" s="6" t="s">
        <v>25</v>
      </c>
      <c r="F153" s="77" t="s">
        <v>96</v>
      </c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4"/>
      <c r="Y153" s="57"/>
    </row>
    <row r="154" spans="1:25" ht="33.75" x14ac:dyDescent="0.2">
      <c r="A154" s="94"/>
      <c r="B154" s="98"/>
      <c r="C154" s="71"/>
      <c r="D154" s="76"/>
      <c r="E154" s="3" t="s">
        <v>25</v>
      </c>
      <c r="F154" s="3" t="s">
        <v>89</v>
      </c>
      <c r="G154" s="3" t="s">
        <v>32</v>
      </c>
      <c r="H154" s="17">
        <v>6.2</v>
      </c>
      <c r="I154" s="18">
        <v>6.2</v>
      </c>
      <c r="J154" s="18">
        <v>0</v>
      </c>
      <c r="K154" s="18">
        <v>0</v>
      </c>
      <c r="L154" s="24">
        <v>16</v>
      </c>
      <c r="M154" s="25">
        <v>16</v>
      </c>
      <c r="N154" s="25">
        <v>0</v>
      </c>
      <c r="O154" s="25">
        <v>0</v>
      </c>
      <c r="P154" s="17">
        <v>36</v>
      </c>
      <c r="Q154" s="18">
        <v>36</v>
      </c>
      <c r="R154" s="18">
        <v>0</v>
      </c>
      <c r="S154" s="18">
        <v>0</v>
      </c>
      <c r="T154" s="17">
        <v>40</v>
      </c>
      <c r="U154" s="18">
        <v>40</v>
      </c>
      <c r="V154" s="18">
        <v>0</v>
      </c>
      <c r="W154" s="43">
        <v>0</v>
      </c>
      <c r="Y154" s="57"/>
    </row>
    <row r="155" spans="1:25" x14ac:dyDescent="0.2">
      <c r="A155" s="94"/>
      <c r="B155" s="98"/>
      <c r="C155" s="71"/>
      <c r="D155" s="76"/>
      <c r="E155" s="7"/>
      <c r="F155" s="64" t="s">
        <v>34</v>
      </c>
      <c r="G155" s="78"/>
      <c r="H155" s="22">
        <f t="shared" ref="H155:W157" si="34">H154</f>
        <v>6.2</v>
      </c>
      <c r="I155" s="22">
        <f t="shared" si="34"/>
        <v>6.2</v>
      </c>
      <c r="J155" s="22">
        <f t="shared" si="34"/>
        <v>0</v>
      </c>
      <c r="K155" s="22">
        <f t="shared" si="34"/>
        <v>0</v>
      </c>
      <c r="L155" s="22">
        <f t="shared" si="34"/>
        <v>16</v>
      </c>
      <c r="M155" s="22">
        <f t="shared" si="34"/>
        <v>16</v>
      </c>
      <c r="N155" s="22">
        <f t="shared" si="34"/>
        <v>0</v>
      </c>
      <c r="O155" s="22">
        <f t="shared" si="34"/>
        <v>0</v>
      </c>
      <c r="P155" s="22">
        <f t="shared" si="34"/>
        <v>36</v>
      </c>
      <c r="Q155" s="22">
        <f t="shared" si="34"/>
        <v>36</v>
      </c>
      <c r="R155" s="22">
        <f t="shared" si="34"/>
        <v>0</v>
      </c>
      <c r="S155" s="22">
        <f t="shared" si="34"/>
        <v>0</v>
      </c>
      <c r="T155" s="22">
        <f t="shared" si="34"/>
        <v>40</v>
      </c>
      <c r="U155" s="22">
        <f t="shared" si="34"/>
        <v>40</v>
      </c>
      <c r="V155" s="22">
        <f t="shared" si="34"/>
        <v>0</v>
      </c>
      <c r="W155" s="46">
        <f t="shared" si="34"/>
        <v>0</v>
      </c>
      <c r="Y155" s="57"/>
    </row>
    <row r="156" spans="1:25" ht="21" customHeight="1" x14ac:dyDescent="0.2">
      <c r="A156" s="94"/>
      <c r="B156" s="98"/>
      <c r="C156" s="71"/>
      <c r="D156" s="8"/>
      <c r="E156" s="67" t="s">
        <v>113</v>
      </c>
      <c r="F156" s="68"/>
      <c r="G156" s="69"/>
      <c r="H156" s="20">
        <f t="shared" si="34"/>
        <v>6.2</v>
      </c>
      <c r="I156" s="20">
        <f t="shared" si="34"/>
        <v>6.2</v>
      </c>
      <c r="J156" s="20">
        <f t="shared" si="34"/>
        <v>0</v>
      </c>
      <c r="K156" s="20">
        <f t="shared" si="34"/>
        <v>0</v>
      </c>
      <c r="L156" s="20">
        <f t="shared" si="34"/>
        <v>16</v>
      </c>
      <c r="M156" s="20">
        <f t="shared" si="34"/>
        <v>16</v>
      </c>
      <c r="N156" s="20">
        <f t="shared" si="34"/>
        <v>0</v>
      </c>
      <c r="O156" s="20">
        <f t="shared" si="34"/>
        <v>0</v>
      </c>
      <c r="P156" s="20">
        <f t="shared" si="34"/>
        <v>36</v>
      </c>
      <c r="Q156" s="20">
        <f t="shared" si="34"/>
        <v>36</v>
      </c>
      <c r="R156" s="20">
        <f t="shared" si="34"/>
        <v>0</v>
      </c>
      <c r="S156" s="20">
        <f t="shared" si="34"/>
        <v>0</v>
      </c>
      <c r="T156" s="20">
        <f t="shared" si="34"/>
        <v>40</v>
      </c>
      <c r="U156" s="20">
        <f t="shared" si="34"/>
        <v>40</v>
      </c>
      <c r="V156" s="20">
        <f t="shared" si="34"/>
        <v>0</v>
      </c>
      <c r="W156" s="45">
        <f t="shared" si="34"/>
        <v>0</v>
      </c>
      <c r="Y156" s="57"/>
    </row>
    <row r="157" spans="1:25" ht="12.75" customHeight="1" x14ac:dyDescent="0.2">
      <c r="A157" s="94"/>
      <c r="B157" s="98"/>
      <c r="C157" s="9"/>
      <c r="D157" s="64" t="s">
        <v>63</v>
      </c>
      <c r="E157" s="65"/>
      <c r="F157" s="65"/>
      <c r="G157" s="66"/>
      <c r="H157" s="23">
        <f t="shared" si="34"/>
        <v>6.2</v>
      </c>
      <c r="I157" s="23">
        <f t="shared" si="34"/>
        <v>6.2</v>
      </c>
      <c r="J157" s="23">
        <f t="shared" si="34"/>
        <v>0</v>
      </c>
      <c r="K157" s="23">
        <f t="shared" si="34"/>
        <v>0</v>
      </c>
      <c r="L157" s="23">
        <f t="shared" si="34"/>
        <v>16</v>
      </c>
      <c r="M157" s="23">
        <f t="shared" si="34"/>
        <v>16</v>
      </c>
      <c r="N157" s="23">
        <f t="shared" si="34"/>
        <v>0</v>
      </c>
      <c r="O157" s="23">
        <f t="shared" si="34"/>
        <v>0</v>
      </c>
      <c r="P157" s="23">
        <f t="shared" si="34"/>
        <v>36</v>
      </c>
      <c r="Q157" s="23">
        <f t="shared" si="34"/>
        <v>36</v>
      </c>
      <c r="R157" s="23">
        <f t="shared" si="34"/>
        <v>0</v>
      </c>
      <c r="S157" s="23">
        <f t="shared" si="34"/>
        <v>0</v>
      </c>
      <c r="T157" s="23">
        <f t="shared" si="34"/>
        <v>40</v>
      </c>
      <c r="U157" s="23">
        <f t="shared" si="34"/>
        <v>40</v>
      </c>
      <c r="V157" s="23">
        <f t="shared" si="34"/>
        <v>0</v>
      </c>
      <c r="W157" s="47">
        <f t="shared" si="34"/>
        <v>0</v>
      </c>
      <c r="Y157" s="57"/>
    </row>
    <row r="158" spans="1:25" x14ac:dyDescent="0.2">
      <c r="A158" s="94"/>
      <c r="B158" s="98"/>
      <c r="C158" s="6" t="s">
        <v>48</v>
      </c>
      <c r="D158" s="79"/>
      <c r="E158" s="73"/>
      <c r="F158" s="77" t="s">
        <v>97</v>
      </c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4"/>
      <c r="Y158" s="57"/>
    </row>
    <row r="159" spans="1:25" x14ac:dyDescent="0.2">
      <c r="A159" s="94"/>
      <c r="B159" s="98"/>
      <c r="C159" s="70" t="s">
        <v>48</v>
      </c>
      <c r="D159" s="4" t="s">
        <v>25</v>
      </c>
      <c r="E159" s="5"/>
      <c r="F159" s="72" t="s">
        <v>98</v>
      </c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4"/>
      <c r="Y159" s="57"/>
    </row>
    <row r="160" spans="1:25" x14ac:dyDescent="0.2">
      <c r="A160" s="94"/>
      <c r="B160" s="98"/>
      <c r="C160" s="71"/>
      <c r="D160" s="75" t="s">
        <v>25</v>
      </c>
      <c r="E160" s="6" t="s">
        <v>25</v>
      </c>
      <c r="F160" s="77" t="s">
        <v>99</v>
      </c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4"/>
      <c r="Y160" s="57"/>
    </row>
    <row r="161" spans="1:25" ht="33.75" x14ac:dyDescent="0.2">
      <c r="A161" s="94"/>
      <c r="B161" s="98"/>
      <c r="C161" s="71"/>
      <c r="D161" s="76"/>
      <c r="E161" s="3" t="s">
        <v>25</v>
      </c>
      <c r="F161" s="3" t="s">
        <v>89</v>
      </c>
      <c r="G161" s="3" t="s">
        <v>32</v>
      </c>
      <c r="H161" s="17">
        <v>36.4</v>
      </c>
      <c r="I161" s="18">
        <v>36.4</v>
      </c>
      <c r="J161" s="18">
        <v>0</v>
      </c>
      <c r="K161" s="18">
        <v>0</v>
      </c>
      <c r="L161" s="24">
        <v>49</v>
      </c>
      <c r="M161" s="25">
        <v>49</v>
      </c>
      <c r="N161" s="25">
        <v>0</v>
      </c>
      <c r="O161" s="25">
        <v>0</v>
      </c>
      <c r="P161" s="17">
        <v>79</v>
      </c>
      <c r="Q161" s="18">
        <v>79</v>
      </c>
      <c r="R161" s="18">
        <v>0</v>
      </c>
      <c r="S161" s="18">
        <v>0</v>
      </c>
      <c r="T161" s="17">
        <v>90</v>
      </c>
      <c r="U161" s="18">
        <v>90</v>
      </c>
      <c r="V161" s="18">
        <v>0</v>
      </c>
      <c r="W161" s="43">
        <v>0</v>
      </c>
      <c r="Y161" s="57"/>
    </row>
    <row r="162" spans="1:25" x14ac:dyDescent="0.2">
      <c r="A162" s="94"/>
      <c r="B162" s="98"/>
      <c r="C162" s="71"/>
      <c r="D162" s="76"/>
      <c r="E162" s="7"/>
      <c r="F162" s="64" t="s">
        <v>34</v>
      </c>
      <c r="G162" s="78"/>
      <c r="H162" s="22">
        <f t="shared" ref="H162:W164" si="35">H161</f>
        <v>36.4</v>
      </c>
      <c r="I162" s="22">
        <f t="shared" si="35"/>
        <v>36.4</v>
      </c>
      <c r="J162" s="22">
        <f t="shared" si="35"/>
        <v>0</v>
      </c>
      <c r="K162" s="22">
        <f t="shared" si="35"/>
        <v>0</v>
      </c>
      <c r="L162" s="22">
        <f t="shared" si="35"/>
        <v>49</v>
      </c>
      <c r="M162" s="22">
        <f t="shared" si="35"/>
        <v>49</v>
      </c>
      <c r="N162" s="22">
        <f t="shared" si="35"/>
        <v>0</v>
      </c>
      <c r="O162" s="22">
        <f t="shared" si="35"/>
        <v>0</v>
      </c>
      <c r="P162" s="22">
        <f t="shared" si="35"/>
        <v>79</v>
      </c>
      <c r="Q162" s="22">
        <f t="shared" si="35"/>
        <v>79</v>
      </c>
      <c r="R162" s="22">
        <f t="shared" si="35"/>
        <v>0</v>
      </c>
      <c r="S162" s="22">
        <f t="shared" si="35"/>
        <v>0</v>
      </c>
      <c r="T162" s="22">
        <f t="shared" si="35"/>
        <v>90</v>
      </c>
      <c r="U162" s="22">
        <f t="shared" si="35"/>
        <v>90</v>
      </c>
      <c r="V162" s="22">
        <f t="shared" si="35"/>
        <v>0</v>
      </c>
      <c r="W162" s="46">
        <f t="shared" si="35"/>
        <v>0</v>
      </c>
      <c r="Y162" s="57"/>
    </row>
    <row r="163" spans="1:25" ht="21" customHeight="1" x14ac:dyDescent="0.2">
      <c r="A163" s="94"/>
      <c r="B163" s="98"/>
      <c r="C163" s="71"/>
      <c r="D163" s="8"/>
      <c r="E163" s="67" t="s">
        <v>113</v>
      </c>
      <c r="F163" s="68"/>
      <c r="G163" s="69"/>
      <c r="H163" s="20">
        <f t="shared" si="35"/>
        <v>36.4</v>
      </c>
      <c r="I163" s="20">
        <f t="shared" si="35"/>
        <v>36.4</v>
      </c>
      <c r="J163" s="20">
        <f t="shared" si="35"/>
        <v>0</v>
      </c>
      <c r="K163" s="20">
        <f t="shared" si="35"/>
        <v>0</v>
      </c>
      <c r="L163" s="20">
        <f t="shared" si="35"/>
        <v>49</v>
      </c>
      <c r="M163" s="20">
        <f t="shared" si="35"/>
        <v>49</v>
      </c>
      <c r="N163" s="20">
        <f t="shared" si="35"/>
        <v>0</v>
      </c>
      <c r="O163" s="20">
        <f t="shared" si="35"/>
        <v>0</v>
      </c>
      <c r="P163" s="20">
        <f t="shared" si="35"/>
        <v>79</v>
      </c>
      <c r="Q163" s="20">
        <f t="shared" si="35"/>
        <v>79</v>
      </c>
      <c r="R163" s="20">
        <f t="shared" si="35"/>
        <v>0</v>
      </c>
      <c r="S163" s="20">
        <f t="shared" si="35"/>
        <v>0</v>
      </c>
      <c r="T163" s="20">
        <f t="shared" si="35"/>
        <v>90</v>
      </c>
      <c r="U163" s="20">
        <f t="shared" si="35"/>
        <v>90</v>
      </c>
      <c r="V163" s="20">
        <f t="shared" si="35"/>
        <v>0</v>
      </c>
      <c r="W163" s="45">
        <f t="shared" si="35"/>
        <v>0</v>
      </c>
      <c r="Y163" s="57"/>
    </row>
    <row r="164" spans="1:25" ht="12.75" customHeight="1" x14ac:dyDescent="0.2">
      <c r="A164" s="94"/>
      <c r="B164" s="98"/>
      <c r="C164" s="9"/>
      <c r="D164" s="64" t="s">
        <v>63</v>
      </c>
      <c r="E164" s="65"/>
      <c r="F164" s="65"/>
      <c r="G164" s="66"/>
      <c r="H164" s="23">
        <f t="shared" si="35"/>
        <v>36.4</v>
      </c>
      <c r="I164" s="23">
        <f t="shared" si="35"/>
        <v>36.4</v>
      </c>
      <c r="J164" s="23">
        <f t="shared" si="35"/>
        <v>0</v>
      </c>
      <c r="K164" s="23">
        <f t="shared" si="35"/>
        <v>0</v>
      </c>
      <c r="L164" s="23">
        <f t="shared" si="35"/>
        <v>49</v>
      </c>
      <c r="M164" s="23">
        <f t="shared" si="35"/>
        <v>49</v>
      </c>
      <c r="N164" s="23">
        <f t="shared" si="35"/>
        <v>0</v>
      </c>
      <c r="O164" s="23">
        <f t="shared" si="35"/>
        <v>0</v>
      </c>
      <c r="P164" s="23">
        <f t="shared" si="35"/>
        <v>79</v>
      </c>
      <c r="Q164" s="23">
        <f t="shared" si="35"/>
        <v>79</v>
      </c>
      <c r="R164" s="23">
        <f t="shared" si="35"/>
        <v>0</v>
      </c>
      <c r="S164" s="23">
        <f t="shared" si="35"/>
        <v>0</v>
      </c>
      <c r="T164" s="23">
        <f t="shared" si="35"/>
        <v>90</v>
      </c>
      <c r="U164" s="23">
        <f t="shared" si="35"/>
        <v>90</v>
      </c>
      <c r="V164" s="23">
        <f t="shared" si="35"/>
        <v>0</v>
      </c>
      <c r="W164" s="47">
        <f t="shared" si="35"/>
        <v>0</v>
      </c>
      <c r="Y164" s="57"/>
    </row>
    <row r="165" spans="1:25" x14ac:dyDescent="0.2">
      <c r="A165" s="94"/>
      <c r="B165" s="98"/>
      <c r="C165" s="6" t="s">
        <v>100</v>
      </c>
      <c r="D165" s="79"/>
      <c r="E165" s="73"/>
      <c r="F165" s="77" t="s">
        <v>101</v>
      </c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4"/>
      <c r="Y165" s="57"/>
    </row>
    <row r="166" spans="1:25" x14ac:dyDescent="0.2">
      <c r="A166" s="94"/>
      <c r="B166" s="98"/>
      <c r="C166" s="70" t="s">
        <v>100</v>
      </c>
      <c r="D166" s="4" t="s">
        <v>25</v>
      </c>
      <c r="E166" s="5"/>
      <c r="F166" s="72" t="s">
        <v>102</v>
      </c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4"/>
      <c r="Y166" s="57"/>
    </row>
    <row r="167" spans="1:25" x14ac:dyDescent="0.2">
      <c r="A167" s="94"/>
      <c r="B167" s="98"/>
      <c r="C167" s="71"/>
      <c r="D167" s="75" t="s">
        <v>25</v>
      </c>
      <c r="E167" s="6" t="s">
        <v>25</v>
      </c>
      <c r="F167" s="77" t="s">
        <v>103</v>
      </c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4"/>
      <c r="Y167" s="57"/>
    </row>
    <row r="168" spans="1:25" ht="33.75" x14ac:dyDescent="0.2">
      <c r="A168" s="94"/>
      <c r="B168" s="98"/>
      <c r="C168" s="71"/>
      <c r="D168" s="76"/>
      <c r="E168" s="10"/>
      <c r="F168" s="3" t="s">
        <v>62</v>
      </c>
      <c r="G168" s="3" t="s">
        <v>32</v>
      </c>
      <c r="H168" s="17">
        <v>7</v>
      </c>
      <c r="I168" s="18">
        <v>7</v>
      </c>
      <c r="J168" s="18">
        <v>0</v>
      </c>
      <c r="K168" s="18">
        <v>0</v>
      </c>
      <c r="L168" s="24">
        <v>7.5</v>
      </c>
      <c r="M168" s="25">
        <v>7.5</v>
      </c>
      <c r="N168" s="25">
        <v>0</v>
      </c>
      <c r="O168" s="25">
        <v>0</v>
      </c>
      <c r="P168" s="17">
        <v>8.6999999999999993</v>
      </c>
      <c r="Q168" s="18">
        <v>8.6999999999999993</v>
      </c>
      <c r="R168" s="18">
        <v>0</v>
      </c>
      <c r="S168" s="18">
        <v>0</v>
      </c>
      <c r="T168" s="17">
        <v>9.1999999999999993</v>
      </c>
      <c r="U168" s="18">
        <v>9.1999999999999993</v>
      </c>
      <c r="V168" s="18">
        <v>0</v>
      </c>
      <c r="W168" s="43">
        <v>0</v>
      </c>
      <c r="Y168" s="57"/>
    </row>
    <row r="169" spans="1:25" x14ac:dyDescent="0.2">
      <c r="A169" s="94"/>
      <c r="B169" s="98"/>
      <c r="C169" s="71"/>
      <c r="D169" s="76"/>
      <c r="E169" s="7"/>
      <c r="F169" s="64" t="s">
        <v>34</v>
      </c>
      <c r="G169" s="78"/>
      <c r="H169" s="22">
        <f t="shared" ref="H169:W170" si="36">H168</f>
        <v>7</v>
      </c>
      <c r="I169" s="22">
        <f t="shared" si="36"/>
        <v>7</v>
      </c>
      <c r="J169" s="22">
        <f t="shared" si="36"/>
        <v>0</v>
      </c>
      <c r="K169" s="22">
        <f t="shared" si="36"/>
        <v>0</v>
      </c>
      <c r="L169" s="22">
        <f t="shared" si="36"/>
        <v>7.5</v>
      </c>
      <c r="M169" s="22">
        <f t="shared" si="36"/>
        <v>7.5</v>
      </c>
      <c r="N169" s="22">
        <f t="shared" si="36"/>
        <v>0</v>
      </c>
      <c r="O169" s="22">
        <f t="shared" si="36"/>
        <v>0</v>
      </c>
      <c r="P169" s="22">
        <f t="shared" si="36"/>
        <v>8.6999999999999993</v>
      </c>
      <c r="Q169" s="22">
        <f t="shared" si="36"/>
        <v>8.6999999999999993</v>
      </c>
      <c r="R169" s="22">
        <f t="shared" si="36"/>
        <v>0</v>
      </c>
      <c r="S169" s="22">
        <f t="shared" si="36"/>
        <v>0</v>
      </c>
      <c r="T169" s="22">
        <f t="shared" si="36"/>
        <v>9.1999999999999993</v>
      </c>
      <c r="U169" s="22">
        <f t="shared" si="36"/>
        <v>9.1999999999999993</v>
      </c>
      <c r="V169" s="22">
        <f t="shared" si="36"/>
        <v>0</v>
      </c>
      <c r="W169" s="46">
        <f t="shared" si="36"/>
        <v>0</v>
      </c>
      <c r="Y169" s="57"/>
    </row>
    <row r="170" spans="1:25" ht="21" customHeight="1" x14ac:dyDescent="0.2">
      <c r="A170" s="94"/>
      <c r="B170" s="98"/>
      <c r="C170" s="71"/>
      <c r="D170" s="8"/>
      <c r="E170" s="67" t="s">
        <v>113</v>
      </c>
      <c r="F170" s="68"/>
      <c r="G170" s="69"/>
      <c r="H170" s="20">
        <f t="shared" si="36"/>
        <v>7</v>
      </c>
      <c r="I170" s="20">
        <f t="shared" si="36"/>
        <v>7</v>
      </c>
      <c r="J170" s="20">
        <f t="shared" si="36"/>
        <v>0</v>
      </c>
      <c r="K170" s="20">
        <f t="shared" si="36"/>
        <v>0</v>
      </c>
      <c r="L170" s="20">
        <f t="shared" si="36"/>
        <v>7.5</v>
      </c>
      <c r="M170" s="20">
        <f t="shared" si="36"/>
        <v>7.5</v>
      </c>
      <c r="N170" s="20">
        <f t="shared" si="36"/>
        <v>0</v>
      </c>
      <c r="O170" s="20">
        <f t="shared" si="36"/>
        <v>0</v>
      </c>
      <c r="P170" s="20">
        <f t="shared" si="36"/>
        <v>8.6999999999999993</v>
      </c>
      <c r="Q170" s="20">
        <f t="shared" si="36"/>
        <v>8.6999999999999993</v>
      </c>
      <c r="R170" s="20">
        <f t="shared" si="36"/>
        <v>0</v>
      </c>
      <c r="S170" s="20">
        <f t="shared" si="36"/>
        <v>0</v>
      </c>
      <c r="T170" s="20">
        <f t="shared" si="36"/>
        <v>9.1999999999999993</v>
      </c>
      <c r="U170" s="20">
        <f t="shared" si="36"/>
        <v>9.1999999999999993</v>
      </c>
      <c r="V170" s="20">
        <f t="shared" si="36"/>
        <v>0</v>
      </c>
      <c r="W170" s="45">
        <f t="shared" si="36"/>
        <v>0</v>
      </c>
      <c r="Y170" s="57"/>
    </row>
    <row r="171" spans="1:25" ht="12.75" customHeight="1" x14ac:dyDescent="0.2">
      <c r="A171" s="94"/>
      <c r="B171" s="98"/>
      <c r="C171" s="9"/>
      <c r="D171" s="64" t="s">
        <v>63</v>
      </c>
      <c r="E171" s="65"/>
      <c r="F171" s="65"/>
      <c r="G171" s="66"/>
      <c r="H171" s="23">
        <f t="shared" ref="H171:S171" si="37">H170</f>
        <v>7</v>
      </c>
      <c r="I171" s="23">
        <f t="shared" si="37"/>
        <v>7</v>
      </c>
      <c r="J171" s="23">
        <f t="shared" si="37"/>
        <v>0</v>
      </c>
      <c r="K171" s="23">
        <f t="shared" si="37"/>
        <v>0</v>
      </c>
      <c r="L171" s="23">
        <f t="shared" si="37"/>
        <v>7.5</v>
      </c>
      <c r="M171" s="23">
        <f t="shared" si="37"/>
        <v>7.5</v>
      </c>
      <c r="N171" s="23">
        <f t="shared" si="37"/>
        <v>0</v>
      </c>
      <c r="O171" s="23">
        <f t="shared" si="37"/>
        <v>0</v>
      </c>
      <c r="P171" s="23">
        <f t="shared" si="37"/>
        <v>8.6999999999999993</v>
      </c>
      <c r="Q171" s="23">
        <f t="shared" si="37"/>
        <v>8.6999999999999993</v>
      </c>
      <c r="R171" s="23">
        <f t="shared" si="37"/>
        <v>0</v>
      </c>
      <c r="S171" s="23">
        <f t="shared" si="37"/>
        <v>0</v>
      </c>
      <c r="T171" s="23">
        <v>9.1999999999999993</v>
      </c>
      <c r="U171" s="23">
        <f>U170</f>
        <v>9.1999999999999993</v>
      </c>
      <c r="V171" s="23">
        <f>V170</f>
        <v>0</v>
      </c>
      <c r="W171" s="47">
        <f>W170</f>
        <v>0</v>
      </c>
      <c r="Y171" s="57"/>
    </row>
    <row r="172" spans="1:25" x14ac:dyDescent="0.2">
      <c r="A172" s="94"/>
      <c r="B172" s="98"/>
      <c r="C172" s="6" t="s">
        <v>104</v>
      </c>
      <c r="D172" s="79"/>
      <c r="E172" s="73"/>
      <c r="F172" s="77" t="s">
        <v>105</v>
      </c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4"/>
      <c r="Y172" s="57"/>
    </row>
    <row r="173" spans="1:25" x14ac:dyDescent="0.2">
      <c r="A173" s="94"/>
      <c r="B173" s="98"/>
      <c r="C173" s="70" t="s">
        <v>104</v>
      </c>
      <c r="D173" s="4" t="s">
        <v>25</v>
      </c>
      <c r="E173" s="5"/>
      <c r="F173" s="72" t="s">
        <v>106</v>
      </c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4"/>
      <c r="Y173" s="57"/>
    </row>
    <row r="174" spans="1:25" x14ac:dyDescent="0.2">
      <c r="A174" s="94"/>
      <c r="B174" s="98"/>
      <c r="C174" s="71"/>
      <c r="D174" s="75" t="s">
        <v>25</v>
      </c>
      <c r="E174" s="6" t="s">
        <v>25</v>
      </c>
      <c r="F174" s="77" t="s">
        <v>107</v>
      </c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4"/>
      <c r="Y174" s="57"/>
    </row>
    <row r="175" spans="1:25" ht="33.75" x14ac:dyDescent="0.2">
      <c r="A175" s="94"/>
      <c r="B175" s="98"/>
      <c r="C175" s="71"/>
      <c r="D175" s="76"/>
      <c r="E175" s="3" t="s">
        <v>25</v>
      </c>
      <c r="F175" s="3" t="s">
        <v>89</v>
      </c>
      <c r="G175" s="3" t="s">
        <v>32</v>
      </c>
      <c r="H175" s="17">
        <v>0</v>
      </c>
      <c r="I175" s="18">
        <v>0</v>
      </c>
      <c r="J175" s="18">
        <v>0</v>
      </c>
      <c r="K175" s="18">
        <v>0</v>
      </c>
      <c r="L175" s="24">
        <v>70</v>
      </c>
      <c r="M175" s="25">
        <v>70</v>
      </c>
      <c r="N175" s="25">
        <v>0</v>
      </c>
      <c r="O175" s="25">
        <v>0</v>
      </c>
      <c r="P175" s="17">
        <v>75</v>
      </c>
      <c r="Q175" s="18">
        <v>75</v>
      </c>
      <c r="R175" s="18">
        <v>0</v>
      </c>
      <c r="S175" s="18">
        <v>0</v>
      </c>
      <c r="T175" s="17">
        <v>65</v>
      </c>
      <c r="U175" s="18">
        <v>65</v>
      </c>
      <c r="V175" s="18">
        <v>0</v>
      </c>
      <c r="W175" s="43">
        <v>0</v>
      </c>
      <c r="Y175" s="57"/>
    </row>
    <row r="176" spans="1:25" x14ac:dyDescent="0.2">
      <c r="A176" s="94"/>
      <c r="B176" s="98"/>
      <c r="C176" s="71"/>
      <c r="D176" s="76"/>
      <c r="E176" s="7"/>
      <c r="F176" s="64" t="s">
        <v>34</v>
      </c>
      <c r="G176" s="78"/>
      <c r="H176" s="22">
        <f t="shared" ref="H176:W176" si="38">H175</f>
        <v>0</v>
      </c>
      <c r="I176" s="22">
        <f t="shared" si="38"/>
        <v>0</v>
      </c>
      <c r="J176" s="22">
        <f t="shared" si="38"/>
        <v>0</v>
      </c>
      <c r="K176" s="22">
        <f t="shared" si="38"/>
        <v>0</v>
      </c>
      <c r="L176" s="22">
        <f t="shared" si="38"/>
        <v>70</v>
      </c>
      <c r="M176" s="22">
        <f t="shared" si="38"/>
        <v>70</v>
      </c>
      <c r="N176" s="22">
        <f t="shared" si="38"/>
        <v>0</v>
      </c>
      <c r="O176" s="22">
        <f t="shared" si="38"/>
        <v>0</v>
      </c>
      <c r="P176" s="22">
        <f t="shared" si="38"/>
        <v>75</v>
      </c>
      <c r="Q176" s="22">
        <f t="shared" si="38"/>
        <v>75</v>
      </c>
      <c r="R176" s="22">
        <f t="shared" si="38"/>
        <v>0</v>
      </c>
      <c r="S176" s="22">
        <f t="shared" si="38"/>
        <v>0</v>
      </c>
      <c r="T176" s="22">
        <f t="shared" si="38"/>
        <v>65</v>
      </c>
      <c r="U176" s="22">
        <f t="shared" si="38"/>
        <v>65</v>
      </c>
      <c r="V176" s="22">
        <f t="shared" si="38"/>
        <v>0</v>
      </c>
      <c r="W176" s="46">
        <f t="shared" si="38"/>
        <v>0</v>
      </c>
      <c r="Y176" s="57"/>
    </row>
    <row r="177" spans="1:25" x14ac:dyDescent="0.2">
      <c r="A177" s="94"/>
      <c r="B177" s="98"/>
      <c r="C177" s="71"/>
      <c r="D177" s="76"/>
      <c r="E177" s="6" t="s">
        <v>35</v>
      </c>
      <c r="F177" s="77" t="s">
        <v>108</v>
      </c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4"/>
      <c r="Y177" s="57"/>
    </row>
    <row r="178" spans="1:25" ht="33.75" x14ac:dyDescent="0.2">
      <c r="A178" s="94"/>
      <c r="B178" s="98"/>
      <c r="C178" s="71"/>
      <c r="D178" s="76"/>
      <c r="E178" s="3" t="s">
        <v>35</v>
      </c>
      <c r="F178" s="3" t="s">
        <v>89</v>
      </c>
      <c r="G178" s="3" t="s">
        <v>32</v>
      </c>
      <c r="H178" s="17">
        <v>0</v>
      </c>
      <c r="I178" s="18">
        <v>0</v>
      </c>
      <c r="J178" s="18">
        <v>0</v>
      </c>
      <c r="K178" s="18">
        <v>0</v>
      </c>
      <c r="L178" s="61">
        <v>211.6</v>
      </c>
      <c r="M178" s="60">
        <v>211.6</v>
      </c>
      <c r="N178" s="25">
        <v>0</v>
      </c>
      <c r="O178" s="25">
        <v>0</v>
      </c>
      <c r="P178" s="17">
        <v>220</v>
      </c>
      <c r="Q178" s="18">
        <v>220</v>
      </c>
      <c r="R178" s="18">
        <v>0</v>
      </c>
      <c r="S178" s="18">
        <v>0</v>
      </c>
      <c r="T178" s="17">
        <v>200</v>
      </c>
      <c r="U178" s="18">
        <v>200</v>
      </c>
      <c r="V178" s="18">
        <v>0</v>
      </c>
      <c r="W178" s="43">
        <v>0</v>
      </c>
      <c r="Y178" s="57"/>
    </row>
    <row r="179" spans="1:25" x14ac:dyDescent="0.2">
      <c r="A179" s="94"/>
      <c r="B179" s="98"/>
      <c r="C179" s="71"/>
      <c r="D179" s="76"/>
      <c r="E179" s="7"/>
      <c r="F179" s="64" t="s">
        <v>34</v>
      </c>
      <c r="G179" s="78"/>
      <c r="H179" s="22">
        <f t="shared" ref="H179:W179" si="39">H178</f>
        <v>0</v>
      </c>
      <c r="I179" s="22">
        <f t="shared" si="39"/>
        <v>0</v>
      </c>
      <c r="J179" s="22">
        <f t="shared" si="39"/>
        <v>0</v>
      </c>
      <c r="K179" s="22">
        <f t="shared" si="39"/>
        <v>0</v>
      </c>
      <c r="L179" s="22">
        <f t="shared" si="39"/>
        <v>211.6</v>
      </c>
      <c r="M179" s="22">
        <f t="shared" si="39"/>
        <v>211.6</v>
      </c>
      <c r="N179" s="22">
        <f t="shared" si="39"/>
        <v>0</v>
      </c>
      <c r="O179" s="22">
        <f t="shared" si="39"/>
        <v>0</v>
      </c>
      <c r="P179" s="22">
        <f t="shared" si="39"/>
        <v>220</v>
      </c>
      <c r="Q179" s="22">
        <f t="shared" si="39"/>
        <v>220</v>
      </c>
      <c r="R179" s="22">
        <f t="shared" si="39"/>
        <v>0</v>
      </c>
      <c r="S179" s="22">
        <f t="shared" si="39"/>
        <v>0</v>
      </c>
      <c r="T179" s="22">
        <f t="shared" si="39"/>
        <v>200</v>
      </c>
      <c r="U179" s="22">
        <f t="shared" si="39"/>
        <v>200</v>
      </c>
      <c r="V179" s="22">
        <f t="shared" si="39"/>
        <v>0</v>
      </c>
      <c r="W179" s="46">
        <f t="shared" si="39"/>
        <v>0</v>
      </c>
      <c r="Y179" s="57"/>
    </row>
    <row r="180" spans="1:25" x14ac:dyDescent="0.2">
      <c r="A180" s="94"/>
      <c r="B180" s="98"/>
      <c r="C180" s="71"/>
      <c r="D180" s="76"/>
      <c r="E180" s="6" t="s">
        <v>38</v>
      </c>
      <c r="F180" s="77" t="s">
        <v>109</v>
      </c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4"/>
      <c r="Y180" s="57"/>
    </row>
    <row r="181" spans="1:25" ht="33.75" x14ac:dyDescent="0.2">
      <c r="A181" s="94"/>
      <c r="B181" s="98"/>
      <c r="C181" s="71"/>
      <c r="D181" s="76"/>
      <c r="E181" s="3" t="s">
        <v>38</v>
      </c>
      <c r="F181" s="3" t="s">
        <v>89</v>
      </c>
      <c r="G181" s="3" t="s">
        <v>32</v>
      </c>
      <c r="H181" s="17">
        <v>0</v>
      </c>
      <c r="I181" s="18">
        <v>0</v>
      </c>
      <c r="J181" s="18">
        <v>0</v>
      </c>
      <c r="K181" s="18">
        <v>0</v>
      </c>
      <c r="L181" s="24">
        <v>26</v>
      </c>
      <c r="M181" s="25">
        <v>26</v>
      </c>
      <c r="N181" s="25">
        <v>0</v>
      </c>
      <c r="O181" s="25">
        <v>0</v>
      </c>
      <c r="P181" s="17">
        <v>35</v>
      </c>
      <c r="Q181" s="18">
        <v>35</v>
      </c>
      <c r="R181" s="18">
        <v>0</v>
      </c>
      <c r="S181" s="18">
        <v>0</v>
      </c>
      <c r="T181" s="17">
        <v>40</v>
      </c>
      <c r="U181" s="18">
        <v>40</v>
      </c>
      <c r="V181" s="18">
        <v>0</v>
      </c>
      <c r="W181" s="43">
        <v>0</v>
      </c>
      <c r="Y181" s="57"/>
    </row>
    <row r="182" spans="1:25" x14ac:dyDescent="0.2">
      <c r="A182" s="94"/>
      <c r="B182" s="98"/>
      <c r="C182" s="71"/>
      <c r="D182" s="76"/>
      <c r="E182" s="7"/>
      <c r="F182" s="64" t="s">
        <v>34</v>
      </c>
      <c r="G182" s="78"/>
      <c r="H182" s="22">
        <f t="shared" ref="H182:W182" si="40">H181</f>
        <v>0</v>
      </c>
      <c r="I182" s="22">
        <f t="shared" si="40"/>
        <v>0</v>
      </c>
      <c r="J182" s="22">
        <f t="shared" si="40"/>
        <v>0</v>
      </c>
      <c r="K182" s="22">
        <f t="shared" si="40"/>
        <v>0</v>
      </c>
      <c r="L182" s="22">
        <f t="shared" si="40"/>
        <v>26</v>
      </c>
      <c r="M182" s="22">
        <f t="shared" si="40"/>
        <v>26</v>
      </c>
      <c r="N182" s="22">
        <f t="shared" si="40"/>
        <v>0</v>
      </c>
      <c r="O182" s="22">
        <f t="shared" si="40"/>
        <v>0</v>
      </c>
      <c r="P182" s="22">
        <f t="shared" si="40"/>
        <v>35</v>
      </c>
      <c r="Q182" s="22">
        <f t="shared" si="40"/>
        <v>35</v>
      </c>
      <c r="R182" s="22">
        <f t="shared" si="40"/>
        <v>0</v>
      </c>
      <c r="S182" s="22">
        <f t="shared" si="40"/>
        <v>0</v>
      </c>
      <c r="T182" s="22">
        <f t="shared" si="40"/>
        <v>40</v>
      </c>
      <c r="U182" s="22">
        <f t="shared" si="40"/>
        <v>40</v>
      </c>
      <c r="V182" s="22">
        <f t="shared" si="40"/>
        <v>0</v>
      </c>
      <c r="W182" s="46">
        <f t="shared" si="40"/>
        <v>0</v>
      </c>
      <c r="Y182" s="57"/>
    </row>
    <row r="183" spans="1:25" x14ac:dyDescent="0.2">
      <c r="A183" s="94"/>
      <c r="B183" s="98"/>
      <c r="C183" s="71"/>
      <c r="D183" s="76"/>
      <c r="E183" s="6" t="s">
        <v>41</v>
      </c>
      <c r="F183" s="77" t="s">
        <v>110</v>
      </c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4"/>
      <c r="Y183" s="57"/>
    </row>
    <row r="184" spans="1:25" ht="33.75" x14ac:dyDescent="0.2">
      <c r="A184" s="94"/>
      <c r="B184" s="98"/>
      <c r="C184" s="71"/>
      <c r="D184" s="76"/>
      <c r="E184" s="3" t="s">
        <v>41</v>
      </c>
      <c r="F184" s="3" t="s">
        <v>89</v>
      </c>
      <c r="G184" s="3" t="s">
        <v>32</v>
      </c>
      <c r="H184" s="17">
        <v>0</v>
      </c>
      <c r="I184" s="18">
        <v>0</v>
      </c>
      <c r="J184" s="18">
        <v>0</v>
      </c>
      <c r="K184" s="18">
        <v>0</v>
      </c>
      <c r="L184" s="24">
        <v>45</v>
      </c>
      <c r="M184" s="25">
        <v>45</v>
      </c>
      <c r="N184" s="25">
        <v>0</v>
      </c>
      <c r="O184" s="25">
        <v>0</v>
      </c>
      <c r="P184" s="17">
        <v>55</v>
      </c>
      <c r="Q184" s="18">
        <v>55</v>
      </c>
      <c r="R184" s="18">
        <v>0</v>
      </c>
      <c r="S184" s="18">
        <v>0</v>
      </c>
      <c r="T184" s="17">
        <v>60</v>
      </c>
      <c r="U184" s="18">
        <v>60</v>
      </c>
      <c r="V184" s="18">
        <v>0</v>
      </c>
      <c r="W184" s="43">
        <v>0</v>
      </c>
      <c r="Y184" s="57"/>
    </row>
    <row r="185" spans="1:25" x14ac:dyDescent="0.2">
      <c r="A185" s="94"/>
      <c r="B185" s="98"/>
      <c r="C185" s="71"/>
      <c r="D185" s="76"/>
      <c r="E185" s="7"/>
      <c r="F185" s="64" t="s">
        <v>34</v>
      </c>
      <c r="G185" s="78"/>
      <c r="H185" s="22">
        <f t="shared" ref="H185:W185" si="41">H184</f>
        <v>0</v>
      </c>
      <c r="I185" s="22">
        <f t="shared" si="41"/>
        <v>0</v>
      </c>
      <c r="J185" s="22">
        <f t="shared" si="41"/>
        <v>0</v>
      </c>
      <c r="K185" s="22">
        <f t="shared" si="41"/>
        <v>0</v>
      </c>
      <c r="L185" s="22">
        <f t="shared" si="41"/>
        <v>45</v>
      </c>
      <c r="M185" s="22">
        <f t="shared" si="41"/>
        <v>45</v>
      </c>
      <c r="N185" s="22">
        <f t="shared" si="41"/>
        <v>0</v>
      </c>
      <c r="O185" s="22">
        <f t="shared" si="41"/>
        <v>0</v>
      </c>
      <c r="P185" s="22">
        <f t="shared" si="41"/>
        <v>55</v>
      </c>
      <c r="Q185" s="22">
        <f t="shared" si="41"/>
        <v>55</v>
      </c>
      <c r="R185" s="22">
        <f t="shared" si="41"/>
        <v>0</v>
      </c>
      <c r="S185" s="22">
        <f t="shared" si="41"/>
        <v>0</v>
      </c>
      <c r="T185" s="22">
        <f t="shared" si="41"/>
        <v>60</v>
      </c>
      <c r="U185" s="22">
        <f t="shared" si="41"/>
        <v>60</v>
      </c>
      <c r="V185" s="22">
        <f t="shared" si="41"/>
        <v>0</v>
      </c>
      <c r="W185" s="46">
        <f t="shared" si="41"/>
        <v>0</v>
      </c>
      <c r="Y185" s="57"/>
    </row>
    <row r="186" spans="1:25" ht="21" customHeight="1" x14ac:dyDescent="0.2">
      <c r="A186" s="94"/>
      <c r="B186" s="98"/>
      <c r="C186" s="71"/>
      <c r="D186" s="8"/>
      <c r="E186" s="67" t="s">
        <v>113</v>
      </c>
      <c r="F186" s="68"/>
      <c r="G186" s="69"/>
      <c r="H186" s="20">
        <f t="shared" ref="H186:W186" si="42">H176+H179+H182+H185</f>
        <v>0</v>
      </c>
      <c r="I186" s="20">
        <f t="shared" si="42"/>
        <v>0</v>
      </c>
      <c r="J186" s="20">
        <f t="shared" si="42"/>
        <v>0</v>
      </c>
      <c r="K186" s="20">
        <f t="shared" si="42"/>
        <v>0</v>
      </c>
      <c r="L186" s="20">
        <f t="shared" si="42"/>
        <v>352.6</v>
      </c>
      <c r="M186" s="20">
        <f t="shared" si="42"/>
        <v>352.6</v>
      </c>
      <c r="N186" s="20">
        <f t="shared" si="42"/>
        <v>0</v>
      </c>
      <c r="O186" s="20">
        <f t="shared" si="42"/>
        <v>0</v>
      </c>
      <c r="P186" s="20">
        <f t="shared" si="42"/>
        <v>385</v>
      </c>
      <c r="Q186" s="20">
        <f t="shared" si="42"/>
        <v>385</v>
      </c>
      <c r="R186" s="20">
        <f t="shared" si="42"/>
        <v>0</v>
      </c>
      <c r="S186" s="20">
        <f t="shared" si="42"/>
        <v>0</v>
      </c>
      <c r="T186" s="20">
        <f t="shared" si="42"/>
        <v>365</v>
      </c>
      <c r="U186" s="20">
        <f t="shared" si="42"/>
        <v>365</v>
      </c>
      <c r="V186" s="20">
        <f t="shared" si="42"/>
        <v>0</v>
      </c>
      <c r="W186" s="45">
        <f t="shared" si="42"/>
        <v>0</v>
      </c>
      <c r="Y186" s="57"/>
    </row>
    <row r="187" spans="1:25" ht="12.75" customHeight="1" x14ac:dyDescent="0.2">
      <c r="A187" s="94"/>
      <c r="B187" s="98"/>
      <c r="C187" s="9"/>
      <c r="D187" s="64" t="s">
        <v>63</v>
      </c>
      <c r="E187" s="65"/>
      <c r="F187" s="65"/>
      <c r="G187" s="66"/>
      <c r="H187" s="23">
        <f t="shared" ref="H187:W187" si="43">H186</f>
        <v>0</v>
      </c>
      <c r="I187" s="23">
        <f t="shared" si="43"/>
        <v>0</v>
      </c>
      <c r="J187" s="23">
        <f t="shared" si="43"/>
        <v>0</v>
      </c>
      <c r="K187" s="23">
        <f t="shared" si="43"/>
        <v>0</v>
      </c>
      <c r="L187" s="23">
        <f t="shared" si="43"/>
        <v>352.6</v>
      </c>
      <c r="M187" s="23">
        <f t="shared" si="43"/>
        <v>352.6</v>
      </c>
      <c r="N187" s="23">
        <f t="shared" si="43"/>
        <v>0</v>
      </c>
      <c r="O187" s="23">
        <f t="shared" si="43"/>
        <v>0</v>
      </c>
      <c r="P187" s="23">
        <f t="shared" si="43"/>
        <v>385</v>
      </c>
      <c r="Q187" s="23">
        <f t="shared" si="43"/>
        <v>385</v>
      </c>
      <c r="R187" s="23">
        <f t="shared" si="43"/>
        <v>0</v>
      </c>
      <c r="S187" s="23">
        <f t="shared" si="43"/>
        <v>0</v>
      </c>
      <c r="T187" s="23">
        <f t="shared" si="43"/>
        <v>365</v>
      </c>
      <c r="U187" s="23">
        <f t="shared" si="43"/>
        <v>365</v>
      </c>
      <c r="V187" s="23">
        <f t="shared" si="43"/>
        <v>0</v>
      </c>
      <c r="W187" s="47">
        <f t="shared" si="43"/>
        <v>0</v>
      </c>
      <c r="Y187" s="57"/>
    </row>
    <row r="188" spans="1:25" ht="12.75" customHeight="1" thickBot="1" x14ac:dyDescent="0.25">
      <c r="A188" s="95"/>
      <c r="B188" s="50"/>
      <c r="C188" s="110" t="s">
        <v>111</v>
      </c>
      <c r="D188" s="111"/>
      <c r="E188" s="111"/>
      <c r="F188" s="111"/>
      <c r="G188" s="112"/>
      <c r="H188" s="51">
        <f t="shared" ref="H188:W188" si="44">H78+H97+H131+H150+H157+H164+H171+H187</f>
        <v>19293.2</v>
      </c>
      <c r="I188" s="51">
        <f>I78+I97+I131+I150+I157+I164+I171+I187</f>
        <v>18947.3</v>
      </c>
      <c r="J188" s="51">
        <f t="shared" si="44"/>
        <v>15945.418000000001</v>
      </c>
      <c r="K188" s="51">
        <f t="shared" si="44"/>
        <v>345.9</v>
      </c>
      <c r="L188" s="51">
        <f t="shared" si="44"/>
        <v>22554.933000000001</v>
      </c>
      <c r="M188" s="51">
        <f t="shared" si="44"/>
        <v>22355.052999999996</v>
      </c>
      <c r="N188" s="51">
        <f t="shared" si="44"/>
        <v>18335.955000000002</v>
      </c>
      <c r="O188" s="51">
        <f t="shared" si="44"/>
        <v>198.88</v>
      </c>
      <c r="P188" s="51">
        <f t="shared" si="44"/>
        <v>22741.100000000002</v>
      </c>
      <c r="Q188" s="51">
        <f t="shared" si="44"/>
        <v>22721.3</v>
      </c>
      <c r="R188" s="51">
        <f t="shared" si="44"/>
        <v>18763.700000000004</v>
      </c>
      <c r="S188" s="51">
        <f t="shared" si="44"/>
        <v>5.4</v>
      </c>
      <c r="T188" s="51">
        <f t="shared" si="44"/>
        <v>21799.1</v>
      </c>
      <c r="U188" s="51">
        <f t="shared" si="44"/>
        <v>21210.899999999998</v>
      </c>
      <c r="V188" s="51">
        <f t="shared" si="44"/>
        <v>17777</v>
      </c>
      <c r="W188" s="52">
        <f t="shared" si="44"/>
        <v>0</v>
      </c>
      <c r="Y188" s="57"/>
    </row>
    <row r="189" spans="1:25" ht="409.6" hidden="1" customHeight="1" x14ac:dyDescent="0.2">
      <c r="Y189" s="57"/>
    </row>
    <row r="190" spans="1:25" x14ac:dyDescent="0.2">
      <c r="I190" s="59"/>
      <c r="J190" s="58"/>
      <c r="Y190" s="57"/>
    </row>
    <row r="191" spans="1:25" x14ac:dyDescent="0.2"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</sheetData>
  <mergeCells count="165">
    <mergeCell ref="E186:G186"/>
    <mergeCell ref="D187:G187"/>
    <mergeCell ref="C188:G188"/>
    <mergeCell ref="D165:E165"/>
    <mergeCell ref="F165:W165"/>
    <mergeCell ref="C166:C170"/>
    <mergeCell ref="F166:W166"/>
    <mergeCell ref="D167:D169"/>
    <mergeCell ref="F167:W167"/>
    <mergeCell ref="F169:G169"/>
    <mergeCell ref="D172:E172"/>
    <mergeCell ref="F172:W172"/>
    <mergeCell ref="C173:C186"/>
    <mergeCell ref="F173:W173"/>
    <mergeCell ref="D174:D185"/>
    <mergeCell ref="F174:W174"/>
    <mergeCell ref="F176:G176"/>
    <mergeCell ref="F177:W177"/>
    <mergeCell ref="F179:G179"/>
    <mergeCell ref="F180:W180"/>
    <mergeCell ref="F182:G182"/>
    <mergeCell ref="F183:W183"/>
    <mergeCell ref="F185:G185"/>
    <mergeCell ref="D97:G97"/>
    <mergeCell ref="E130:G130"/>
    <mergeCell ref="D131:G131"/>
    <mergeCell ref="E149:G149"/>
    <mergeCell ref="D150:G150"/>
    <mergeCell ref="E156:G156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1:E151"/>
    <mergeCell ref="F151:W151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I10:J10"/>
    <mergeCell ref="M10:N10"/>
    <mergeCell ref="Q10:R10"/>
    <mergeCell ref="U10:V10"/>
    <mergeCell ref="B15:E15"/>
    <mergeCell ref="F15:W15"/>
    <mergeCell ref="A16:A188"/>
    <mergeCell ref="C16:E16"/>
    <mergeCell ref="F16:W16"/>
    <mergeCell ref="B17:B187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133:C149"/>
    <mergeCell ref="F133:W133"/>
    <mergeCell ref="D134:D148"/>
    <mergeCell ref="F134:W134"/>
    <mergeCell ref="F136:G136"/>
    <mergeCell ref="F137:W137"/>
    <mergeCell ref="F140:G140"/>
    <mergeCell ref="F141:W141"/>
    <mergeCell ref="E142:E144"/>
    <mergeCell ref="F145:G145"/>
    <mergeCell ref="F146:W146"/>
    <mergeCell ref="F148:G148"/>
    <mergeCell ref="D164:G164"/>
    <mergeCell ref="E170:G170"/>
    <mergeCell ref="D171:G171"/>
    <mergeCell ref="C152:C156"/>
    <mergeCell ref="F152:W152"/>
    <mergeCell ref="D153:D155"/>
    <mergeCell ref="F153:W153"/>
    <mergeCell ref="F155:G155"/>
    <mergeCell ref="D158:E158"/>
    <mergeCell ref="F158:W158"/>
    <mergeCell ref="D157:G157"/>
    <mergeCell ref="C159:C163"/>
    <mergeCell ref="F159:W159"/>
    <mergeCell ref="D160:D162"/>
    <mergeCell ref="F160:W160"/>
    <mergeCell ref="F162:G162"/>
    <mergeCell ref="E163:G163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2022-09-22T13:41:57Z</dcterms:modified>
</cp:coreProperties>
</file>