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1835"/>
  </bookViews>
  <sheets>
    <sheet name="06 pr. asignavimų suvestinė" sheetId="6" r:id="rId1"/>
  </sheets>
  <calcPr calcId="152511"/>
  <fileRecoveryPr autoRecover="0"/>
</workbook>
</file>

<file path=xl/calcChain.xml><?xml version="1.0" encoding="utf-8"?>
<calcChain xmlns="http://schemas.openxmlformats.org/spreadsheetml/2006/main">
  <c r="O72" i="6" l="1"/>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O105" i="6" s="1"/>
  <c r="O106" i="6" s="1"/>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V92" i="6" s="1"/>
  <c r="V93" i="6" s="1"/>
  <c r="U79" i="6"/>
  <c r="U92" i="6"/>
  <c r="U93" i="6" s="1"/>
  <c r="T79" i="6"/>
  <c r="T92" i="6" s="1"/>
  <c r="T93" i="6" s="1"/>
  <c r="S79" i="6"/>
  <c r="R79" i="6"/>
  <c r="R92" i="6" s="1"/>
  <c r="R93" i="6" s="1"/>
  <c r="P79" i="6"/>
  <c r="O79" i="6"/>
  <c r="N79" i="6"/>
  <c r="N92" i="6" s="1"/>
  <c r="N93" i="6" s="1"/>
  <c r="M79" i="6"/>
  <c r="L79" i="6"/>
  <c r="K79" i="6"/>
  <c r="J79" i="6"/>
  <c r="J92" i="6" s="1"/>
  <c r="J93" i="6" s="1"/>
  <c r="I79" i="6"/>
  <c r="I92" i="6" s="1"/>
  <c r="I93" i="6" s="1"/>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c r="P74" i="6"/>
  <c r="Q69" i="6"/>
  <c r="Q73" i="6" s="1"/>
  <c r="Q74" i="6" s="1"/>
  <c r="R69" i="6"/>
  <c r="R73" i="6"/>
  <c r="R74" i="6" s="1"/>
  <c r="S69" i="6"/>
  <c r="S73" i="6" s="1"/>
  <c r="S74" i="6" s="1"/>
  <c r="T69" i="6"/>
  <c r="T73" i="6"/>
  <c r="T74" i="6"/>
  <c r="U69" i="6"/>
  <c r="U73" i="6" s="1"/>
  <c r="U74" i="6" s="1"/>
  <c r="V69" i="6"/>
  <c r="V73" i="6"/>
  <c r="V74" i="6" s="1"/>
  <c r="W69" i="6"/>
  <c r="W73" i="6" s="1"/>
  <c r="W74" i="6" s="1"/>
  <c r="U60" i="6"/>
  <c r="Q60" i="6"/>
  <c r="P60" i="6"/>
  <c r="M60" i="6"/>
  <c r="H60" i="6"/>
  <c r="H61" i="6" s="1"/>
  <c r="H62" i="6" s="1"/>
  <c r="I60" i="6"/>
  <c r="K60" i="6"/>
  <c r="L60" i="6"/>
  <c r="O60" i="6"/>
  <c r="R60" i="6"/>
  <c r="S60" i="6"/>
  <c r="T60" i="6"/>
  <c r="V60" i="6"/>
  <c r="W60" i="6"/>
  <c r="H54" i="6"/>
  <c r="I54" i="6"/>
  <c r="I61" i="6" s="1"/>
  <c r="I62" i="6" s="1"/>
  <c r="J54" i="6"/>
  <c r="K54" i="6"/>
  <c r="K61" i="6" s="1"/>
  <c r="K62" i="6" s="1"/>
  <c r="L54" i="6"/>
  <c r="L61" i="6"/>
  <c r="L62" i="6" s="1"/>
  <c r="M54" i="6"/>
  <c r="N54" i="6"/>
  <c r="N61" i="6" s="1"/>
  <c r="N62" i="6" s="1"/>
  <c r="O54" i="6"/>
  <c r="P54" i="6"/>
  <c r="P61" i="6" s="1"/>
  <c r="P62" i="6" s="1"/>
  <c r="Q54" i="6"/>
  <c r="Q61" i="6"/>
  <c r="Q62" i="6" s="1"/>
  <c r="R54" i="6"/>
  <c r="S54" i="6"/>
  <c r="T54" i="6"/>
  <c r="U54" i="6"/>
  <c r="V54" i="6"/>
  <c r="V61" i="6" s="1"/>
  <c r="V62" i="6" s="1"/>
  <c r="W54" i="6"/>
  <c r="W61" i="6" s="1"/>
  <c r="W62" i="6" s="1"/>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K45" i="6" s="1"/>
  <c r="K46" i="6" s="1"/>
  <c r="L23" i="6"/>
  <c r="M23" i="6"/>
  <c r="N23" i="6"/>
  <c r="O23" i="6"/>
  <c r="O45" i="6" s="1"/>
  <c r="O46" i="6" s="1"/>
  <c r="P23" i="6"/>
  <c r="Q23" i="6"/>
  <c r="R23" i="6"/>
  <c r="S23" i="6"/>
  <c r="T23" i="6"/>
  <c r="U23" i="6"/>
  <c r="V23" i="6"/>
  <c r="V45" i="6" s="1"/>
  <c r="W23" i="6"/>
  <c r="W45" i="6" s="1"/>
  <c r="W46" i="6" s="1"/>
  <c r="R45" i="6" l="1"/>
  <c r="J45" i="6"/>
  <c r="J46" i="6" s="1"/>
  <c r="J107" i="6" s="1"/>
  <c r="U61" i="6"/>
  <c r="U62" i="6" s="1"/>
  <c r="O61" i="6"/>
  <c r="O62" i="6" s="1"/>
  <c r="L92" i="6"/>
  <c r="L93" i="6" s="1"/>
  <c r="P92" i="6"/>
  <c r="P93" i="6" s="1"/>
  <c r="T45" i="6"/>
  <c r="T46" i="6" s="1"/>
  <c r="H45" i="6"/>
  <c r="H46" i="6" s="1"/>
  <c r="P45" i="6"/>
  <c r="P46" i="6" s="1"/>
  <c r="S61" i="6"/>
  <c r="S62" i="6" s="1"/>
  <c r="M61" i="6"/>
  <c r="M62" i="6" s="1"/>
  <c r="J61" i="6"/>
  <c r="J62" i="6" s="1"/>
  <c r="K105" i="6"/>
  <c r="K106" i="6" s="1"/>
  <c r="S105" i="6"/>
  <c r="S106" i="6" s="1"/>
  <c r="J105" i="6"/>
  <c r="J106" i="6" s="1"/>
  <c r="R105" i="6"/>
  <c r="R106" i="6" s="1"/>
  <c r="T107" i="6"/>
  <c r="I45" i="6"/>
  <c r="I46" i="6" s="1"/>
  <c r="K92" i="6"/>
  <c r="K93" i="6" s="1"/>
  <c r="O92" i="6"/>
  <c r="O93" i="6" s="1"/>
  <c r="S92" i="6"/>
  <c r="S93" i="6" s="1"/>
  <c r="H92" i="6"/>
  <c r="H93" i="6" s="1"/>
  <c r="H107" i="6" s="1"/>
  <c r="N105" i="6"/>
  <c r="N106" i="6" s="1"/>
  <c r="V105" i="6"/>
  <c r="V106" i="6" s="1"/>
  <c r="S45" i="6"/>
  <c r="S46" i="6" s="1"/>
  <c r="Q45" i="6"/>
  <c r="Q46" i="6" s="1"/>
  <c r="T61" i="6"/>
  <c r="T62" i="6" s="1"/>
  <c r="W107" i="6"/>
  <c r="N45" i="6"/>
  <c r="N46" i="6" s="1"/>
  <c r="N107" i="6" s="1"/>
  <c r="R61" i="6"/>
  <c r="R62" i="6" s="1"/>
  <c r="L45" i="6"/>
  <c r="L46" i="6" s="1"/>
  <c r="L107" i="6" s="1"/>
  <c r="M45" i="6"/>
  <c r="M46" i="6" s="1"/>
  <c r="M92" i="6"/>
  <c r="M93" i="6" s="1"/>
  <c r="K107" i="6"/>
  <c r="V46" i="6"/>
  <c r="V107" i="6" s="1"/>
  <c r="I105" i="6"/>
  <c r="I106" i="6" s="1"/>
  <c r="O107" i="6"/>
  <c r="U105" i="6"/>
  <c r="U106" i="6" s="1"/>
  <c r="U45" i="6"/>
  <c r="U46" i="6" s="1"/>
  <c r="U107" i="6" s="1"/>
  <c r="Q105" i="6"/>
  <c r="Q106" i="6" s="1"/>
  <c r="S107" i="6" l="1"/>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<sst xmlns="http://schemas.openxmlformats.org/spreadsheetml/2006/main" count="258" uniqueCount="86">
  <si>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</si>
  <si>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</si>
  <si>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</si>
  <si>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</si>
  <si>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</si>
  <si>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</si>
  <si>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</si>
  <si>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</si>
  <si>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</si>
  <si>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</si>
  <si>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</si>
  <si>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</si>
  <si>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</si>
  <si>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</si>
  <si>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</si>
  <si>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</si>
  <si>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</si>
  <si>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</si>
  <si>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</si>
  <si>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</si>
  <si>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</si>
  <si>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</si>
  <si>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</si>
  <si>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</si>
  <si>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</si>
  <si>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</si>
  <si>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</si>
  <si>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</si>
  <si>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</si>
  <si>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</si>
  <si>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</si>
  <si>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</si>
  <si>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</si>
  <si>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</si>
  <si>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</si>
  <si>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</si>
  <si>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</si>
  <si>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</si>
  <si>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</si>
  <si>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</si>
  <si>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</si>
  <si>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</si>
  <si>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</si>
  <si>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</si>
  <si>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</si>
  <si>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</si>
  <si>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</si>
  <si>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</si>
  <si>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</si>
  <si>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</si>
  <si>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</si>
  <si>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</si>
  <si>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</si>
  <si>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</si>
  <si>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</si>
  <si>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</si>
  <si>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</si>
  <si>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</si>
  <si>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</si>
  <si>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</si>
  <si>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</si>
  <si>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</si>
  <si>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</si>
  <si>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</si>
  <si>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</si>
  <si>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</si>
  <si>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</si>
  <si>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</si>
  <si>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</si>
  <si>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</si>
  <si>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</si>
  <si>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</si>
  <si>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</si>
  <si>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</si>
  <si>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</si>
  <si>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</si>
  <si>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</si>
  <si>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</si>
  <si>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</si>
  <si>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</si>
  <si>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</si>
  <si>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</si>
  <si>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</si>
  <si>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</si>
  <si>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rugsėjo 22  d.</t>
  </si>
  <si>
    <t>sprendimu Nr. T1-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</si>
</sst>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3">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4" fillId="0" borderId="20" xfId="0" applyFont="1" applyBorder="1" applyAlignment="1" applyProtection="1">
      <alignment horizontal="right"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5" fillId="0" borderId="6"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5" fillId="2" borderId="15" xfId="0" applyFont="1" applyFill="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4" fillId="2" borderId="1"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5" fillId="0" borderId="3" xfId="0" applyFont="1" applyBorder="1" applyAlignment="1" applyProtection="1">
      <alignment vertical="center" wrapText="1" readingOrder="1"/>
      <protection locked="0"/>
    </xf>
    <xf numFmtId="0" fontId="5" fillId="0" borderId="15" xfId="0" applyFont="1" applyBorder="1" applyAlignment="1" applyProtection="1">
      <alignmen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4" fillId="0" borderId="1" xfId="0" applyFont="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164" fontId="5" fillId="0" borderId="15" xfId="0" applyNumberFormat="1" applyFont="1" applyBorder="1" applyAlignment="1" applyProtection="1">
      <alignment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6" fillId="2" borderId="2"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workbookViewId="0">
      <selection activeCell="N7" sqref="N7"/>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84</v>
      </c>
      <c r="V2" s="21"/>
      <c r="W2" s="21"/>
    </row>
    <row r="3" spans="1:23" x14ac:dyDescent="0.2">
      <c r="U3" s="21" t="s">
        <v>85</v>
      </c>
      <c r="V3" s="21"/>
      <c r="W3" s="21"/>
    </row>
    <row r="5" spans="1:23" ht="17.100000000000001" customHeight="1" x14ac:dyDescent="0.2">
      <c r="A5" s="110" t="s">
        <v>77</v>
      </c>
      <c r="B5" s="111"/>
      <c r="C5" s="111"/>
      <c r="D5" s="111"/>
      <c r="E5" s="111"/>
      <c r="F5" s="111"/>
      <c r="G5" s="111"/>
      <c r="H5" s="111"/>
      <c r="I5" s="111"/>
      <c r="J5" s="111"/>
      <c r="K5" s="111"/>
      <c r="L5" s="111"/>
      <c r="M5" s="111"/>
      <c r="N5" s="111"/>
      <c r="O5" s="111"/>
      <c r="P5" s="111"/>
      <c r="Q5" s="111"/>
      <c r="R5" s="111"/>
      <c r="S5" s="111"/>
      <c r="T5" s="111"/>
      <c r="U5" s="111"/>
      <c r="V5" s="111"/>
      <c r="W5" s="111"/>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108" t="s">
        <v>1</v>
      </c>
      <c r="W7" s="108"/>
    </row>
    <row r="8" spans="1:23" x14ac:dyDescent="0.2">
      <c r="A8" s="11" t="s">
        <v>2</v>
      </c>
      <c r="B8" s="12" t="s">
        <v>3</v>
      </c>
      <c r="C8" s="11" t="s">
        <v>3</v>
      </c>
      <c r="D8" s="12" t="s">
        <v>4</v>
      </c>
      <c r="E8" s="12" t="s">
        <v>5</v>
      </c>
      <c r="F8" s="12" t="s">
        <v>6</v>
      </c>
      <c r="G8" s="11" t="s">
        <v>7</v>
      </c>
      <c r="H8" s="112" t="s">
        <v>71</v>
      </c>
      <c r="I8" s="106"/>
      <c r="J8" s="106"/>
      <c r="K8" s="107"/>
      <c r="L8" s="105" t="s">
        <v>83</v>
      </c>
      <c r="M8" s="106"/>
      <c r="N8" s="106"/>
      <c r="O8" s="107"/>
      <c r="P8" s="105" t="s">
        <v>74</v>
      </c>
      <c r="Q8" s="106"/>
      <c r="R8" s="106"/>
      <c r="S8" s="107"/>
      <c r="T8" s="105" t="s">
        <v>75</v>
      </c>
      <c r="U8" s="106"/>
      <c r="V8" s="106"/>
      <c r="W8" s="107"/>
    </row>
    <row r="9" spans="1:23" x14ac:dyDescent="0.2">
      <c r="A9" s="13" t="s">
        <v>8</v>
      </c>
      <c r="B9" s="14" t="s">
        <v>9</v>
      </c>
      <c r="C9" s="13" t="s">
        <v>8</v>
      </c>
      <c r="D9" s="14" t="s">
        <v>10</v>
      </c>
      <c r="E9" s="14" t="s">
        <v>10</v>
      </c>
      <c r="F9" s="14" t="s">
        <v>11</v>
      </c>
      <c r="G9" s="13" t="s">
        <v>12</v>
      </c>
      <c r="H9" s="18" t="s">
        <v>13</v>
      </c>
      <c r="I9" s="109" t="s">
        <v>14</v>
      </c>
      <c r="J9" s="106"/>
      <c r="K9" s="107"/>
      <c r="L9" s="14" t="s">
        <v>13</v>
      </c>
      <c r="M9" s="105" t="s">
        <v>14</v>
      </c>
      <c r="N9" s="106"/>
      <c r="O9" s="107"/>
      <c r="P9" s="14" t="s">
        <v>13</v>
      </c>
      <c r="Q9" s="105" t="s">
        <v>14</v>
      </c>
      <c r="R9" s="106"/>
      <c r="S9" s="107"/>
      <c r="T9" s="14" t="s">
        <v>13</v>
      </c>
      <c r="U9" s="105" t="s">
        <v>14</v>
      </c>
      <c r="V9" s="106"/>
      <c r="W9" s="107"/>
    </row>
    <row r="10" spans="1:23" x14ac:dyDescent="0.2">
      <c r="A10" s="13" t="s">
        <v>10</v>
      </c>
      <c r="B10" s="14" t="s">
        <v>15</v>
      </c>
      <c r="C10" s="13" t="s">
        <v>10</v>
      </c>
      <c r="D10" s="14" t="s">
        <v>15</v>
      </c>
      <c r="E10" s="14" t="s">
        <v>15</v>
      </c>
      <c r="F10" s="14" t="s">
        <v>16</v>
      </c>
      <c r="G10" s="13" t="s">
        <v>16</v>
      </c>
      <c r="H10" s="19" t="s">
        <v>17</v>
      </c>
      <c r="I10" s="109" t="s">
        <v>18</v>
      </c>
      <c r="J10" s="107"/>
      <c r="K10" s="15"/>
      <c r="L10" s="14" t="s">
        <v>17</v>
      </c>
      <c r="M10" s="105" t="s">
        <v>18</v>
      </c>
      <c r="N10" s="107"/>
      <c r="O10" s="15"/>
      <c r="P10" s="14" t="s">
        <v>17</v>
      </c>
      <c r="Q10" s="105" t="s">
        <v>18</v>
      </c>
      <c r="R10" s="107"/>
      <c r="S10" s="15"/>
      <c r="T10" s="14" t="s">
        <v>17</v>
      </c>
      <c r="U10" s="105" t="s">
        <v>18</v>
      </c>
      <c r="V10" s="107"/>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88"/>
      <c r="C15" s="83"/>
      <c r="D15" s="83"/>
      <c r="E15" s="83"/>
      <c r="F15" s="89" t="s">
        <v>76</v>
      </c>
      <c r="G15" s="83"/>
      <c r="H15" s="102"/>
      <c r="I15" s="83"/>
      <c r="J15" s="83"/>
      <c r="K15" s="83"/>
      <c r="L15" s="83"/>
      <c r="M15" s="83"/>
      <c r="N15" s="83"/>
      <c r="O15" s="83"/>
      <c r="P15" s="83"/>
      <c r="Q15" s="83"/>
      <c r="R15" s="83"/>
      <c r="S15" s="83"/>
      <c r="T15" s="83"/>
      <c r="U15" s="83"/>
      <c r="V15" s="83"/>
      <c r="W15" s="84"/>
    </row>
    <row r="16" spans="1:23" x14ac:dyDescent="0.2">
      <c r="A16" s="100" t="s">
        <v>25</v>
      </c>
      <c r="B16" s="4" t="s">
        <v>36</v>
      </c>
      <c r="C16" s="103"/>
      <c r="D16" s="83"/>
      <c r="E16" s="83"/>
      <c r="F16" s="82" t="s">
        <v>44</v>
      </c>
      <c r="G16" s="83"/>
      <c r="H16" s="83"/>
      <c r="I16" s="83"/>
      <c r="J16" s="83"/>
      <c r="K16" s="83"/>
      <c r="L16" s="83"/>
      <c r="M16" s="83"/>
      <c r="N16" s="83"/>
      <c r="O16" s="83"/>
      <c r="P16" s="83"/>
      <c r="Q16" s="83"/>
      <c r="R16" s="83"/>
      <c r="S16" s="83"/>
      <c r="T16" s="83"/>
      <c r="U16" s="83"/>
      <c r="V16" s="83"/>
      <c r="W16" s="84"/>
    </row>
    <row r="17" spans="1:23" x14ac:dyDescent="0.2">
      <c r="A17" s="81"/>
      <c r="B17" s="97" t="s">
        <v>36</v>
      </c>
      <c r="C17" s="6" t="s">
        <v>26</v>
      </c>
      <c r="D17" s="88"/>
      <c r="E17" s="83"/>
      <c r="F17" s="89" t="s">
        <v>45</v>
      </c>
      <c r="G17" s="83"/>
      <c r="H17" s="83"/>
      <c r="I17" s="83"/>
      <c r="J17" s="83"/>
      <c r="K17" s="83"/>
      <c r="L17" s="83"/>
      <c r="M17" s="83"/>
      <c r="N17" s="83"/>
      <c r="O17" s="83"/>
      <c r="P17" s="83"/>
      <c r="Q17" s="83"/>
      <c r="R17" s="83"/>
      <c r="S17" s="83"/>
      <c r="T17" s="83"/>
      <c r="U17" s="83"/>
      <c r="V17" s="83"/>
      <c r="W17" s="84"/>
    </row>
    <row r="18" spans="1:23" x14ac:dyDescent="0.2">
      <c r="A18" s="81"/>
      <c r="B18" s="98"/>
      <c r="C18" s="80" t="s">
        <v>26</v>
      </c>
      <c r="D18" s="4" t="s">
        <v>26</v>
      </c>
      <c r="E18" s="5"/>
      <c r="F18" s="82" t="s">
        <v>46</v>
      </c>
      <c r="G18" s="83"/>
      <c r="H18" s="83"/>
      <c r="I18" s="83"/>
      <c r="J18" s="83"/>
      <c r="K18" s="83"/>
      <c r="L18" s="83"/>
      <c r="M18" s="83"/>
      <c r="N18" s="83"/>
      <c r="O18" s="83"/>
      <c r="P18" s="83"/>
      <c r="Q18" s="83"/>
      <c r="R18" s="83"/>
      <c r="S18" s="83"/>
      <c r="T18" s="83"/>
      <c r="U18" s="83"/>
      <c r="V18" s="83"/>
      <c r="W18" s="84"/>
    </row>
    <row r="19" spans="1:23" x14ac:dyDescent="0.2">
      <c r="A19" s="81"/>
      <c r="B19" s="98"/>
      <c r="C19" s="81"/>
      <c r="D19" s="97" t="s">
        <v>26</v>
      </c>
      <c r="E19" s="6" t="s">
        <v>43</v>
      </c>
      <c r="F19" s="89" t="s">
        <v>47</v>
      </c>
      <c r="G19" s="83"/>
      <c r="H19" s="83"/>
      <c r="I19" s="83"/>
      <c r="J19" s="83"/>
      <c r="K19" s="83"/>
      <c r="L19" s="83"/>
      <c r="M19" s="83"/>
      <c r="N19" s="83"/>
      <c r="O19" s="83"/>
      <c r="P19" s="83"/>
      <c r="Q19" s="83"/>
      <c r="R19" s="83"/>
      <c r="S19" s="83"/>
      <c r="T19" s="83"/>
      <c r="U19" s="83"/>
      <c r="V19" s="83"/>
      <c r="W19" s="84"/>
    </row>
    <row r="20" spans="1:23" ht="45" x14ac:dyDescent="0.2">
      <c r="A20" s="81"/>
      <c r="B20" s="98"/>
      <c r="C20" s="81"/>
      <c r="D20" s="98"/>
      <c r="E20" s="100" t="s">
        <v>43</v>
      </c>
      <c r="F20" s="3" t="s">
        <v>39</v>
      </c>
      <c r="G20" s="3" t="s">
        <v>27</v>
      </c>
      <c r="H20" s="22">
        <v>50.7</v>
      </c>
      <c r="I20" s="23">
        <v>45.7</v>
      </c>
      <c r="J20" s="23">
        <v>0</v>
      </c>
      <c r="K20" s="23">
        <v>5</v>
      </c>
      <c r="L20" s="60">
        <v>54</v>
      </c>
      <c r="M20" s="34">
        <v>49</v>
      </c>
      <c r="N20" s="30">
        <v>0</v>
      </c>
      <c r="O20" s="30">
        <v>5</v>
      </c>
      <c r="P20" s="22">
        <v>66</v>
      </c>
      <c r="Q20" s="23">
        <v>66</v>
      </c>
      <c r="R20" s="23">
        <v>0</v>
      </c>
      <c r="S20" s="23">
        <v>0</v>
      </c>
      <c r="T20" s="22">
        <v>72</v>
      </c>
      <c r="U20" s="23">
        <v>72</v>
      </c>
      <c r="V20" s="23">
        <v>0</v>
      </c>
      <c r="W20" s="23">
        <v>0</v>
      </c>
    </row>
    <row r="21" spans="1:23" ht="33.75" x14ac:dyDescent="0.2">
      <c r="A21" s="81"/>
      <c r="B21" s="98"/>
      <c r="C21" s="81"/>
      <c r="D21" s="98"/>
      <c r="E21" s="81"/>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81"/>
      <c r="B22" s="98"/>
      <c r="C22" s="81"/>
      <c r="D22" s="98"/>
      <c r="E22" s="81"/>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81"/>
      <c r="B23" s="98"/>
      <c r="C23" s="81"/>
      <c r="D23" s="98"/>
      <c r="E23" s="7"/>
      <c r="F23" s="95" t="s">
        <v>31</v>
      </c>
      <c r="G23" s="96"/>
      <c r="H23" s="24">
        <f t="shared" ref="H23:W23" si="0">H20+H21+H22</f>
        <v>588.80000000000007</v>
      </c>
      <c r="I23" s="24">
        <f t="shared" si="0"/>
        <v>583.80000000000007</v>
      </c>
      <c r="J23" s="24">
        <f t="shared" si="0"/>
        <v>464.40000000000003</v>
      </c>
      <c r="K23" s="24">
        <f t="shared" si="0"/>
        <v>5</v>
      </c>
      <c r="L23" s="24">
        <f t="shared" si="0"/>
        <v>690.7</v>
      </c>
      <c r="M23" s="24">
        <f t="shared" si="0"/>
        <v>685.7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81"/>
      <c r="B24" s="98"/>
      <c r="C24" s="81"/>
      <c r="D24" s="98"/>
      <c r="E24" s="6" t="s">
        <v>32</v>
      </c>
      <c r="F24" s="89" t="s">
        <v>48</v>
      </c>
      <c r="G24" s="83"/>
      <c r="H24" s="83"/>
      <c r="I24" s="83"/>
      <c r="J24" s="83"/>
      <c r="K24" s="83"/>
      <c r="L24" s="83"/>
      <c r="M24" s="83"/>
      <c r="N24" s="83"/>
      <c r="O24" s="83"/>
      <c r="P24" s="83"/>
      <c r="Q24" s="83"/>
      <c r="R24" s="83"/>
      <c r="S24" s="83"/>
      <c r="T24" s="83"/>
      <c r="U24" s="83"/>
      <c r="V24" s="83"/>
      <c r="W24" s="84"/>
    </row>
    <row r="25" spans="1:23" ht="45" x14ac:dyDescent="0.2">
      <c r="A25" s="81"/>
      <c r="B25" s="98"/>
      <c r="C25" s="81"/>
      <c r="D25" s="98"/>
      <c r="E25" s="100"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81"/>
      <c r="B26" s="98"/>
      <c r="C26" s="81"/>
      <c r="D26" s="98"/>
      <c r="E26" s="81"/>
      <c r="F26" s="3" t="s">
        <v>49</v>
      </c>
      <c r="G26" s="3" t="s">
        <v>28</v>
      </c>
      <c r="H26" s="22">
        <v>89.4</v>
      </c>
      <c r="I26" s="23">
        <v>89.4</v>
      </c>
      <c r="J26" s="23">
        <v>59</v>
      </c>
      <c r="K26" s="23">
        <v>0</v>
      </c>
      <c r="L26" s="60">
        <v>121.9</v>
      </c>
      <c r="M26" s="34">
        <v>121.9</v>
      </c>
      <c r="N26" s="30">
        <v>82.3</v>
      </c>
      <c r="O26" s="30">
        <v>0</v>
      </c>
      <c r="P26" s="22">
        <v>106.1</v>
      </c>
      <c r="Q26" s="23">
        <v>106.1</v>
      </c>
      <c r="R26" s="23">
        <v>72.599999999999994</v>
      </c>
      <c r="S26" s="23">
        <v>0</v>
      </c>
      <c r="T26" s="22">
        <v>111.4</v>
      </c>
      <c r="U26" s="23">
        <v>111.4</v>
      </c>
      <c r="V26" s="23">
        <v>76.2</v>
      </c>
      <c r="W26" s="23">
        <v>0</v>
      </c>
    </row>
    <row r="27" spans="1:23" ht="67.5" x14ac:dyDescent="0.2">
      <c r="A27" s="81"/>
      <c r="B27" s="98"/>
      <c r="C27" s="81"/>
      <c r="D27" s="98"/>
      <c r="E27" s="101"/>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81"/>
      <c r="B28" s="98"/>
      <c r="C28" s="81"/>
      <c r="D28" s="98"/>
      <c r="E28" s="7"/>
      <c r="F28" s="95" t="s">
        <v>31</v>
      </c>
      <c r="G28" s="96"/>
      <c r="H28" s="24">
        <f t="shared" ref="H28:W28" si="1">H25+H26+H27</f>
        <v>91.1</v>
      </c>
      <c r="I28" s="24">
        <f t="shared" si="1"/>
        <v>91.1</v>
      </c>
      <c r="J28" s="24">
        <f t="shared" si="1"/>
        <v>60.1</v>
      </c>
      <c r="K28" s="24">
        <f t="shared" si="1"/>
        <v>0</v>
      </c>
      <c r="L28" s="24">
        <f t="shared" si="1"/>
        <v>122.80000000000001</v>
      </c>
      <c r="M28" s="24">
        <f t="shared" si="1"/>
        <v>122.80000000000001</v>
      </c>
      <c r="N28" s="24">
        <f t="shared" si="1"/>
        <v>82.3</v>
      </c>
      <c r="O28" s="24">
        <f t="shared" si="1"/>
        <v>0</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81"/>
      <c r="B29" s="98"/>
      <c r="C29" s="81"/>
      <c r="D29" s="98"/>
      <c r="E29" s="6" t="s">
        <v>33</v>
      </c>
      <c r="F29" s="89" t="s">
        <v>50</v>
      </c>
      <c r="G29" s="83"/>
      <c r="H29" s="83"/>
      <c r="I29" s="83"/>
      <c r="J29" s="83"/>
      <c r="K29" s="83"/>
      <c r="L29" s="83"/>
      <c r="M29" s="83"/>
      <c r="N29" s="83"/>
      <c r="O29" s="83"/>
      <c r="P29" s="83"/>
      <c r="Q29" s="83"/>
      <c r="R29" s="83"/>
      <c r="S29" s="83"/>
      <c r="T29" s="83"/>
      <c r="U29" s="83"/>
      <c r="V29" s="83"/>
      <c r="W29" s="84"/>
    </row>
    <row r="30" spans="1:23" ht="45" x14ac:dyDescent="0.2">
      <c r="A30" s="81"/>
      <c r="B30" s="98"/>
      <c r="C30" s="81"/>
      <c r="D30" s="98"/>
      <c r="E30" s="100"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81"/>
      <c r="B31" s="98"/>
      <c r="C31" s="81"/>
      <c r="D31" s="98"/>
      <c r="E31" s="81"/>
      <c r="F31" s="3" t="s">
        <v>51</v>
      </c>
      <c r="G31" s="3" t="s">
        <v>28</v>
      </c>
      <c r="H31" s="22">
        <v>104.2</v>
      </c>
      <c r="I31" s="23">
        <v>104.2</v>
      </c>
      <c r="J31" s="23">
        <v>79.3</v>
      </c>
      <c r="K31" s="23">
        <v>0</v>
      </c>
      <c r="L31" s="29">
        <v>109.3</v>
      </c>
      <c r="M31" s="30">
        <v>109.3</v>
      </c>
      <c r="N31" s="30">
        <v>89.5</v>
      </c>
      <c r="O31" s="30">
        <v>0</v>
      </c>
      <c r="P31" s="22">
        <v>125.3</v>
      </c>
      <c r="Q31" s="23">
        <v>125.3</v>
      </c>
      <c r="R31" s="23">
        <v>95.7</v>
      </c>
      <c r="S31" s="23">
        <v>0</v>
      </c>
      <c r="T31" s="22">
        <v>131.6</v>
      </c>
      <c r="U31" s="23">
        <v>131.6</v>
      </c>
      <c r="V31" s="23">
        <v>100.5</v>
      </c>
      <c r="W31" s="23">
        <v>0</v>
      </c>
    </row>
    <row r="32" spans="1:23" ht="33.75" x14ac:dyDescent="0.2">
      <c r="A32" s="81"/>
      <c r="B32" s="98"/>
      <c r="C32" s="81"/>
      <c r="D32" s="98"/>
      <c r="E32" s="81"/>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81"/>
      <c r="B33" s="98"/>
      <c r="C33" s="81"/>
      <c r="D33" s="98"/>
      <c r="E33" s="101"/>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81"/>
      <c r="B34" s="98"/>
      <c r="C34" s="81"/>
      <c r="D34" s="98"/>
      <c r="E34" s="7"/>
      <c r="F34" s="95" t="s">
        <v>31</v>
      </c>
      <c r="G34" s="96"/>
      <c r="H34" s="24">
        <f>H30+H31+H32+H33</f>
        <v>109.60000000000001</v>
      </c>
      <c r="I34" s="24">
        <f>I30+I31+I32+I33</f>
        <v>109.60000000000001</v>
      </c>
      <c r="J34" s="24">
        <f>J30+J31+J32+J33</f>
        <v>80.5</v>
      </c>
      <c r="K34" s="24">
        <f>K30+K31+K33</f>
        <v>0</v>
      </c>
      <c r="L34" s="24">
        <f t="shared" ref="L34:R34" si="2">L30+L31+L32+L33</f>
        <v>111.7</v>
      </c>
      <c r="M34" s="24">
        <f t="shared" si="2"/>
        <v>111.7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81"/>
      <c r="B35" s="98"/>
      <c r="C35" s="81"/>
      <c r="D35" s="98"/>
      <c r="E35" s="6" t="s">
        <v>34</v>
      </c>
      <c r="F35" s="89" t="s">
        <v>52</v>
      </c>
      <c r="G35" s="83"/>
      <c r="H35" s="83"/>
      <c r="I35" s="83"/>
      <c r="J35" s="83"/>
      <c r="K35" s="83"/>
      <c r="L35" s="83"/>
      <c r="M35" s="83"/>
      <c r="N35" s="83"/>
      <c r="O35" s="83"/>
      <c r="P35" s="83"/>
      <c r="Q35" s="83"/>
      <c r="R35" s="83"/>
      <c r="S35" s="83"/>
      <c r="T35" s="83"/>
      <c r="U35" s="83"/>
      <c r="V35" s="83"/>
      <c r="W35" s="84"/>
    </row>
    <row r="36" spans="1:23" ht="45" x14ac:dyDescent="0.2">
      <c r="A36" s="81"/>
      <c r="B36" s="98"/>
      <c r="C36" s="81"/>
      <c r="D36" s="98"/>
      <c r="E36" s="100" t="s">
        <v>34</v>
      </c>
      <c r="F36" s="3" t="s">
        <v>53</v>
      </c>
      <c r="G36" s="3" t="s">
        <v>27</v>
      </c>
      <c r="H36" s="22">
        <v>11.1</v>
      </c>
      <c r="I36" s="23">
        <v>11.1</v>
      </c>
      <c r="J36" s="23">
        <v>0</v>
      </c>
      <c r="K36" s="23">
        <v>0</v>
      </c>
      <c r="L36" s="29">
        <v>12.2</v>
      </c>
      <c r="M36" s="30">
        <v>12.2</v>
      </c>
      <c r="N36" s="30">
        <v>0</v>
      </c>
      <c r="O36" s="30">
        <v>0</v>
      </c>
      <c r="P36" s="22">
        <v>12.2</v>
      </c>
      <c r="Q36" s="23">
        <v>12.2</v>
      </c>
      <c r="R36" s="23">
        <v>0</v>
      </c>
      <c r="S36" s="23">
        <v>0</v>
      </c>
      <c r="T36" s="22">
        <v>12.2</v>
      </c>
      <c r="U36" s="23">
        <v>12.2</v>
      </c>
      <c r="V36" s="23">
        <v>0</v>
      </c>
      <c r="W36" s="23">
        <v>0</v>
      </c>
    </row>
    <row r="37" spans="1:23" ht="33.75" x14ac:dyDescent="0.2">
      <c r="A37" s="81"/>
      <c r="B37" s="98"/>
      <c r="C37" s="81"/>
      <c r="D37" s="98"/>
      <c r="E37" s="81"/>
      <c r="F37" s="3" t="s">
        <v>53</v>
      </c>
      <c r="G37" s="3" t="s">
        <v>28</v>
      </c>
      <c r="H37" s="22">
        <v>125.1</v>
      </c>
      <c r="I37" s="23">
        <v>121.3</v>
      </c>
      <c r="J37" s="23">
        <v>91.7</v>
      </c>
      <c r="K37" s="23">
        <v>3.8</v>
      </c>
      <c r="L37" s="60">
        <v>164.9</v>
      </c>
      <c r="M37" s="34">
        <v>164.9</v>
      </c>
      <c r="N37" s="30">
        <v>120.4</v>
      </c>
      <c r="O37" s="30">
        <v>0</v>
      </c>
      <c r="P37" s="22">
        <v>202.4</v>
      </c>
      <c r="Q37" s="23">
        <v>202.4</v>
      </c>
      <c r="R37" s="23">
        <v>123.2</v>
      </c>
      <c r="S37" s="23">
        <v>0</v>
      </c>
      <c r="T37" s="22">
        <v>212.6</v>
      </c>
      <c r="U37" s="23">
        <v>212.6</v>
      </c>
      <c r="V37" s="23">
        <v>129.30000000000001</v>
      </c>
      <c r="W37" s="23">
        <v>0</v>
      </c>
    </row>
    <row r="38" spans="1:23" ht="67.5" x14ac:dyDescent="0.2">
      <c r="A38" s="81"/>
      <c r="B38" s="98"/>
      <c r="C38" s="81"/>
      <c r="D38" s="98"/>
      <c r="E38" s="101"/>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81"/>
      <c r="B39" s="98"/>
      <c r="C39" s="81"/>
      <c r="D39" s="98"/>
      <c r="E39" s="7"/>
      <c r="F39" s="95" t="s">
        <v>31</v>
      </c>
      <c r="G39" s="96"/>
      <c r="H39" s="24">
        <f t="shared" ref="H39:W39" si="3">H36+H37+H38</f>
        <v>137.79999999999998</v>
      </c>
      <c r="I39" s="24">
        <f t="shared" si="3"/>
        <v>134</v>
      </c>
      <c r="J39" s="24">
        <f t="shared" si="3"/>
        <v>93.3</v>
      </c>
      <c r="K39" s="24">
        <f t="shared" si="3"/>
        <v>3.8</v>
      </c>
      <c r="L39" s="24">
        <f t="shared" si="3"/>
        <v>177.1</v>
      </c>
      <c r="M39" s="24">
        <f t="shared" si="3"/>
        <v>177.1</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81"/>
      <c r="B40" s="98"/>
      <c r="C40" s="81"/>
      <c r="D40" s="98"/>
      <c r="E40" s="6" t="s">
        <v>35</v>
      </c>
      <c r="F40" s="89" t="s">
        <v>54</v>
      </c>
      <c r="G40" s="83"/>
      <c r="H40" s="83"/>
      <c r="I40" s="83"/>
      <c r="J40" s="83"/>
      <c r="K40" s="83"/>
      <c r="L40" s="83"/>
      <c r="M40" s="83"/>
      <c r="N40" s="83"/>
      <c r="O40" s="83"/>
      <c r="P40" s="83"/>
      <c r="Q40" s="83"/>
      <c r="R40" s="83"/>
      <c r="S40" s="83"/>
      <c r="T40" s="83"/>
      <c r="U40" s="83"/>
      <c r="V40" s="83"/>
      <c r="W40" s="84"/>
    </row>
    <row r="41" spans="1:23" ht="45" x14ac:dyDescent="0.2">
      <c r="A41" s="81"/>
      <c r="B41" s="98"/>
      <c r="C41" s="81"/>
      <c r="D41" s="98"/>
      <c r="E41" s="100" t="s">
        <v>35</v>
      </c>
      <c r="F41" s="3" t="s">
        <v>55</v>
      </c>
      <c r="G41" s="3" t="s">
        <v>27</v>
      </c>
      <c r="H41" s="22">
        <v>10.6</v>
      </c>
      <c r="I41" s="23">
        <v>10.6</v>
      </c>
      <c r="J41" s="23">
        <v>0</v>
      </c>
      <c r="K41" s="23">
        <v>0</v>
      </c>
      <c r="L41" s="29">
        <v>2</v>
      </c>
      <c r="M41" s="30">
        <v>2</v>
      </c>
      <c r="N41" s="30">
        <v>0</v>
      </c>
      <c r="O41" s="30">
        <v>0</v>
      </c>
      <c r="P41" s="22">
        <v>2</v>
      </c>
      <c r="Q41" s="23">
        <v>2</v>
      </c>
      <c r="R41" s="23">
        <v>0</v>
      </c>
      <c r="S41" s="23">
        <v>0</v>
      </c>
      <c r="T41" s="22">
        <v>2.2000000000000002</v>
      </c>
      <c r="U41" s="23">
        <v>2.2000000000000002</v>
      </c>
      <c r="V41" s="23">
        <v>0</v>
      </c>
      <c r="W41" s="23">
        <v>0</v>
      </c>
    </row>
    <row r="42" spans="1:23" ht="33.75" x14ac:dyDescent="0.2">
      <c r="A42" s="81"/>
      <c r="B42" s="98"/>
      <c r="C42" s="81"/>
      <c r="D42" s="98"/>
      <c r="E42" s="81"/>
      <c r="F42" s="3" t="s">
        <v>55</v>
      </c>
      <c r="G42" s="3" t="s">
        <v>28</v>
      </c>
      <c r="H42" s="22">
        <v>175</v>
      </c>
      <c r="I42" s="23">
        <v>171.4</v>
      </c>
      <c r="J42" s="23">
        <v>139.19999999999999</v>
      </c>
      <c r="K42" s="23">
        <v>3.6</v>
      </c>
      <c r="L42" s="60">
        <v>162.30000000000001</v>
      </c>
      <c r="M42" s="34">
        <v>162.30000000000001</v>
      </c>
      <c r="N42" s="30">
        <v>135.1</v>
      </c>
      <c r="O42" s="30">
        <v>0</v>
      </c>
      <c r="P42" s="22">
        <v>214</v>
      </c>
      <c r="Q42" s="23">
        <v>214</v>
      </c>
      <c r="R42" s="23">
        <v>144</v>
      </c>
      <c r="S42" s="23">
        <v>0</v>
      </c>
      <c r="T42" s="22">
        <v>224.7</v>
      </c>
      <c r="U42" s="23">
        <v>224.7</v>
      </c>
      <c r="V42" s="23">
        <v>151.19999999999999</v>
      </c>
      <c r="W42" s="23">
        <v>0</v>
      </c>
    </row>
    <row r="43" spans="1:23" ht="67.5" x14ac:dyDescent="0.2">
      <c r="A43" s="81"/>
      <c r="B43" s="98"/>
      <c r="C43" s="81"/>
      <c r="D43" s="98"/>
      <c r="E43" s="81"/>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81"/>
      <c r="B44" s="98"/>
      <c r="C44" s="81"/>
      <c r="D44" s="98"/>
      <c r="E44" s="7"/>
      <c r="F44" s="95" t="s">
        <v>31</v>
      </c>
      <c r="G44" s="96"/>
      <c r="H44" s="24">
        <f t="shared" ref="H44:Q44" si="4">H41+H42+H43</f>
        <v>187.4</v>
      </c>
      <c r="I44" s="24">
        <f t="shared" si="4"/>
        <v>183.8</v>
      </c>
      <c r="J44" s="24">
        <f t="shared" si="4"/>
        <v>141</v>
      </c>
      <c r="K44" s="24">
        <f t="shared" si="4"/>
        <v>3.6</v>
      </c>
      <c r="L44" s="24">
        <f t="shared" si="4"/>
        <v>164.3</v>
      </c>
      <c r="M44" s="24">
        <f t="shared" si="4"/>
        <v>164.3</v>
      </c>
      <c r="N44" s="24">
        <f t="shared" si="4"/>
        <v>135.1</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81"/>
      <c r="B45" s="98"/>
      <c r="C45" s="81"/>
      <c r="D45" s="8"/>
      <c r="E45" s="85" t="s">
        <v>73</v>
      </c>
      <c r="F45" s="86"/>
      <c r="G45" s="87"/>
      <c r="H45" s="25">
        <f t="shared" ref="H45:V45" si="5">H23+H28+H34+H39+H44</f>
        <v>1114.7</v>
      </c>
      <c r="I45" s="25">
        <f t="shared" si="5"/>
        <v>1102.3000000000002</v>
      </c>
      <c r="J45" s="25">
        <f t="shared" si="5"/>
        <v>839.3</v>
      </c>
      <c r="K45" s="25">
        <f t="shared" si="5"/>
        <v>12.4</v>
      </c>
      <c r="L45" s="25">
        <f t="shared" si="5"/>
        <v>1266.5999999999999</v>
      </c>
      <c r="M45" s="25">
        <f t="shared" si="5"/>
        <v>1261.5999999999999</v>
      </c>
      <c r="N45" s="25">
        <f t="shared" si="5"/>
        <v>964.4</v>
      </c>
      <c r="O45" s="25">
        <f t="shared" si="5"/>
        <v>5</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81"/>
      <c r="B46" s="98"/>
      <c r="C46" s="9"/>
      <c r="D46" s="95" t="s">
        <v>37</v>
      </c>
      <c r="E46" s="64"/>
      <c r="F46" s="64"/>
      <c r="G46" s="65"/>
      <c r="H46" s="28">
        <f t="shared" ref="H46:Q46" si="6">H45</f>
        <v>1114.7</v>
      </c>
      <c r="I46" s="28">
        <f t="shared" si="6"/>
        <v>1102.3000000000002</v>
      </c>
      <c r="J46" s="28">
        <f t="shared" si="6"/>
        <v>839.3</v>
      </c>
      <c r="K46" s="28">
        <f t="shared" si="6"/>
        <v>12.4</v>
      </c>
      <c r="L46" s="28">
        <f t="shared" si="6"/>
        <v>1266.5999999999999</v>
      </c>
      <c r="M46" s="28">
        <f t="shared" si="6"/>
        <v>1261.5999999999999</v>
      </c>
      <c r="N46" s="28">
        <f t="shared" si="6"/>
        <v>964.4</v>
      </c>
      <c r="O46" s="28">
        <f t="shared" si="6"/>
        <v>5</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81"/>
      <c r="B47" s="98"/>
      <c r="C47" s="6" t="s">
        <v>41</v>
      </c>
      <c r="D47" s="88"/>
      <c r="E47" s="83"/>
      <c r="F47" s="99" t="s">
        <v>0</v>
      </c>
      <c r="G47" s="83"/>
      <c r="H47" s="83"/>
      <c r="I47" s="83"/>
      <c r="J47" s="83"/>
      <c r="K47" s="83"/>
      <c r="L47" s="83"/>
      <c r="M47" s="83"/>
      <c r="N47" s="83"/>
      <c r="O47" s="83"/>
      <c r="P47" s="83"/>
      <c r="Q47" s="83"/>
      <c r="R47" s="83"/>
      <c r="S47" s="83"/>
      <c r="T47" s="83"/>
      <c r="U47" s="83"/>
      <c r="V47" s="83"/>
      <c r="W47" s="84"/>
    </row>
    <row r="48" spans="1:23" ht="15.75" customHeight="1" x14ac:dyDescent="0.2">
      <c r="A48" s="81"/>
      <c r="B48" s="98"/>
      <c r="C48" s="80" t="s">
        <v>41</v>
      </c>
      <c r="D48" s="4" t="s">
        <v>26</v>
      </c>
      <c r="E48" s="5"/>
      <c r="F48" s="82" t="s">
        <v>56</v>
      </c>
      <c r="G48" s="83"/>
      <c r="H48" s="83"/>
      <c r="I48" s="83"/>
      <c r="J48" s="83"/>
      <c r="K48" s="83"/>
      <c r="L48" s="83"/>
      <c r="M48" s="83"/>
      <c r="N48" s="83"/>
      <c r="O48" s="83"/>
      <c r="P48" s="83"/>
      <c r="Q48" s="83"/>
      <c r="R48" s="83"/>
      <c r="S48" s="83"/>
      <c r="T48" s="83"/>
      <c r="U48" s="83"/>
      <c r="V48" s="83"/>
      <c r="W48" s="84"/>
    </row>
    <row r="49" spans="1:23" x14ac:dyDescent="0.2">
      <c r="A49" s="81"/>
      <c r="B49" s="98"/>
      <c r="C49" s="81"/>
      <c r="D49" s="97" t="s">
        <v>26</v>
      </c>
      <c r="E49" s="6" t="s">
        <v>26</v>
      </c>
      <c r="F49" s="89" t="s">
        <v>57</v>
      </c>
      <c r="G49" s="83"/>
      <c r="H49" s="83"/>
      <c r="I49" s="83"/>
      <c r="J49" s="83"/>
      <c r="K49" s="83"/>
      <c r="L49" s="83"/>
      <c r="M49" s="83"/>
      <c r="N49" s="83"/>
      <c r="O49" s="83"/>
      <c r="P49" s="83"/>
      <c r="Q49" s="83"/>
      <c r="R49" s="83"/>
      <c r="S49" s="83"/>
      <c r="T49" s="83"/>
      <c r="U49" s="83"/>
      <c r="V49" s="83"/>
      <c r="W49" s="84"/>
    </row>
    <row r="50" spans="1:23" ht="45" x14ac:dyDescent="0.2">
      <c r="A50" s="81"/>
      <c r="B50" s="98"/>
      <c r="C50" s="81"/>
      <c r="D50" s="98"/>
      <c r="E50" s="100"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81"/>
      <c r="B51" s="98"/>
      <c r="C51" s="81"/>
      <c r="D51" s="98"/>
      <c r="E51" s="81"/>
      <c r="F51" s="3" t="s">
        <v>58</v>
      </c>
      <c r="G51" s="3" t="s">
        <v>28</v>
      </c>
      <c r="H51" s="22">
        <v>583.6</v>
      </c>
      <c r="I51" s="23">
        <v>577.6</v>
      </c>
      <c r="J51" s="23">
        <v>512.5</v>
      </c>
      <c r="K51" s="23">
        <v>6</v>
      </c>
      <c r="L51" s="60">
        <v>675.1</v>
      </c>
      <c r="M51" s="34">
        <v>675.1</v>
      </c>
      <c r="N51" s="30">
        <v>595.9</v>
      </c>
      <c r="O51" s="30">
        <v>0</v>
      </c>
      <c r="P51" s="22">
        <v>653.4</v>
      </c>
      <c r="Q51" s="23">
        <v>653.4</v>
      </c>
      <c r="R51" s="23">
        <v>576</v>
      </c>
      <c r="S51" s="23">
        <v>0</v>
      </c>
      <c r="T51" s="22">
        <v>686.1</v>
      </c>
      <c r="U51" s="23">
        <v>686.1</v>
      </c>
      <c r="V51" s="23">
        <v>604.79999999999995</v>
      </c>
      <c r="W51" s="23">
        <v>0</v>
      </c>
    </row>
    <row r="52" spans="1:23" ht="33.75" x14ac:dyDescent="0.2">
      <c r="A52" s="81"/>
      <c r="B52" s="98"/>
      <c r="C52" s="81"/>
      <c r="D52" s="98"/>
      <c r="E52" s="81"/>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81"/>
      <c r="B53" s="98"/>
      <c r="C53" s="81"/>
      <c r="D53" s="98"/>
      <c r="E53" s="81"/>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81"/>
      <c r="B54" s="98"/>
      <c r="C54" s="81"/>
      <c r="D54" s="98"/>
      <c r="E54" s="7"/>
      <c r="F54" s="95" t="s">
        <v>31</v>
      </c>
      <c r="G54" s="96"/>
      <c r="H54" s="26">
        <f t="shared" ref="H54:M54" si="7">H50+H51+H52+H53</f>
        <v>634.20000000000005</v>
      </c>
      <c r="I54" s="26">
        <f t="shared" si="7"/>
        <v>589.70000000000005</v>
      </c>
      <c r="J54" s="26">
        <f t="shared" si="7"/>
        <v>521.5</v>
      </c>
      <c r="K54" s="26">
        <f t="shared" si="7"/>
        <v>44.5</v>
      </c>
      <c r="L54" s="26">
        <f t="shared" si="7"/>
        <v>720.94799999999998</v>
      </c>
      <c r="M54" s="26">
        <f t="shared" si="7"/>
        <v>680.5</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81"/>
      <c r="B55" s="98"/>
      <c r="C55" s="81"/>
      <c r="D55" s="98"/>
      <c r="E55" s="6" t="s">
        <v>32</v>
      </c>
      <c r="F55" s="89" t="s">
        <v>59</v>
      </c>
      <c r="G55" s="83"/>
      <c r="H55" s="83"/>
      <c r="I55" s="83"/>
      <c r="J55" s="83"/>
      <c r="K55" s="83"/>
      <c r="L55" s="83"/>
      <c r="M55" s="83"/>
      <c r="N55" s="83"/>
      <c r="O55" s="83"/>
      <c r="P55" s="83"/>
      <c r="Q55" s="83"/>
      <c r="R55" s="83"/>
      <c r="S55" s="83"/>
      <c r="T55" s="83"/>
      <c r="U55" s="83"/>
      <c r="V55" s="83"/>
      <c r="W55" s="84"/>
    </row>
    <row r="56" spans="1:23" ht="45" x14ac:dyDescent="0.2">
      <c r="A56" s="81"/>
      <c r="B56" s="98"/>
      <c r="C56" s="81"/>
      <c r="D56" s="98"/>
      <c r="E56" s="100" t="s">
        <v>32</v>
      </c>
      <c r="F56" s="3" t="s">
        <v>60</v>
      </c>
      <c r="G56" s="3" t="s">
        <v>27</v>
      </c>
      <c r="H56" s="22">
        <v>5</v>
      </c>
      <c r="I56" s="23">
        <v>5</v>
      </c>
      <c r="J56" s="23">
        <v>0</v>
      </c>
      <c r="K56" s="23">
        <v>0</v>
      </c>
      <c r="L56" s="29">
        <v>5</v>
      </c>
      <c r="M56" s="30">
        <v>5</v>
      </c>
      <c r="N56" s="30">
        <v>0</v>
      </c>
      <c r="O56" s="30">
        <v>0</v>
      </c>
      <c r="P56" s="22">
        <v>6</v>
      </c>
      <c r="Q56" s="23">
        <v>6</v>
      </c>
      <c r="R56" s="23">
        <v>0</v>
      </c>
      <c r="S56" s="23">
        <v>0</v>
      </c>
      <c r="T56" s="22">
        <v>6</v>
      </c>
      <c r="U56" s="23">
        <v>6</v>
      </c>
      <c r="V56" s="23">
        <v>0</v>
      </c>
      <c r="W56" s="23">
        <v>0</v>
      </c>
    </row>
    <row r="57" spans="1:23" ht="45" x14ac:dyDescent="0.2">
      <c r="A57" s="81"/>
      <c r="B57" s="98"/>
      <c r="C57" s="81"/>
      <c r="D57" s="98"/>
      <c r="E57" s="81"/>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81"/>
      <c r="B58" s="98"/>
      <c r="C58" s="81"/>
      <c r="D58" s="98"/>
      <c r="E58" s="81"/>
      <c r="F58" s="3" t="s">
        <v>60</v>
      </c>
      <c r="G58" s="3" t="s">
        <v>28</v>
      </c>
      <c r="H58" s="22">
        <v>81.400000000000006</v>
      </c>
      <c r="I58" s="23">
        <v>81.400000000000006</v>
      </c>
      <c r="J58" s="23">
        <v>64</v>
      </c>
      <c r="K58" s="23">
        <v>0</v>
      </c>
      <c r="L58" s="29">
        <v>88</v>
      </c>
      <c r="M58" s="30">
        <v>88</v>
      </c>
      <c r="N58" s="30">
        <v>68.400000000000006</v>
      </c>
      <c r="O58" s="30">
        <v>0</v>
      </c>
      <c r="P58" s="22">
        <v>112</v>
      </c>
      <c r="Q58" s="23">
        <v>112</v>
      </c>
      <c r="R58" s="23">
        <v>85</v>
      </c>
      <c r="S58" s="23">
        <v>0</v>
      </c>
      <c r="T58" s="22">
        <v>115</v>
      </c>
      <c r="U58" s="23">
        <v>115</v>
      </c>
      <c r="V58" s="23">
        <v>90</v>
      </c>
      <c r="W58" s="23">
        <v>0</v>
      </c>
    </row>
    <row r="59" spans="1:23" ht="33.75" x14ac:dyDescent="0.2">
      <c r="A59" s="81"/>
      <c r="B59" s="98"/>
      <c r="C59" s="81"/>
      <c r="D59" s="98"/>
      <c r="E59" s="101"/>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81"/>
      <c r="B60" s="98"/>
      <c r="C60" s="81"/>
      <c r="D60" s="98"/>
      <c r="E60" s="7"/>
      <c r="F60" s="95" t="s">
        <v>31</v>
      </c>
      <c r="G60" s="96"/>
      <c r="H60" s="26">
        <f>H56+H57+H58+H59</f>
        <v>86.4</v>
      </c>
      <c r="I60" s="26">
        <f>I56+I57+I58+I59</f>
        <v>86.4</v>
      </c>
      <c r="J60" s="26">
        <f>J56+J57+J58+J59</f>
        <v>64</v>
      </c>
      <c r="K60" s="26">
        <f>K56+K57+K59</f>
        <v>0</v>
      </c>
      <c r="L60" s="26">
        <f>L56+L57+L58+L59</f>
        <v>93</v>
      </c>
      <c r="M60" s="26">
        <f>M56+M58+M59</f>
        <v>93</v>
      </c>
      <c r="N60" s="26">
        <f>N56+N57+N58+N59</f>
        <v>68.400000000000006</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81"/>
      <c r="B61" s="98"/>
      <c r="C61" s="81"/>
      <c r="D61" s="8"/>
      <c r="E61" s="85" t="s">
        <v>73</v>
      </c>
      <c r="F61" s="86"/>
      <c r="G61" s="87"/>
      <c r="H61" s="25">
        <f t="shared" ref="H61:W61" si="8">H54+H60</f>
        <v>720.6</v>
      </c>
      <c r="I61" s="25">
        <f t="shared" si="8"/>
        <v>676.1</v>
      </c>
      <c r="J61" s="25">
        <f t="shared" si="8"/>
        <v>585.5</v>
      </c>
      <c r="K61" s="25">
        <f t="shared" si="8"/>
        <v>44.5</v>
      </c>
      <c r="L61" s="25">
        <f t="shared" si="8"/>
        <v>813.94799999999998</v>
      </c>
      <c r="M61" s="25">
        <f t="shared" si="8"/>
        <v>773.5</v>
      </c>
      <c r="N61" s="25">
        <f t="shared" si="8"/>
        <v>666.69999999999993</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81"/>
      <c r="B62" s="98"/>
      <c r="C62" s="9"/>
      <c r="D62" s="95" t="s">
        <v>37</v>
      </c>
      <c r="E62" s="64"/>
      <c r="F62" s="64"/>
      <c r="G62" s="65"/>
      <c r="H62" s="28">
        <f t="shared" ref="H62:W62" si="9">H61</f>
        <v>720.6</v>
      </c>
      <c r="I62" s="28">
        <f t="shared" si="9"/>
        <v>676.1</v>
      </c>
      <c r="J62" s="28">
        <f t="shared" si="9"/>
        <v>585.5</v>
      </c>
      <c r="K62" s="28">
        <f t="shared" si="9"/>
        <v>44.5</v>
      </c>
      <c r="L62" s="28">
        <f t="shared" si="9"/>
        <v>813.94799999999998</v>
      </c>
      <c r="M62" s="28">
        <f t="shared" si="9"/>
        <v>773.5</v>
      </c>
      <c r="N62" s="28">
        <f t="shared" si="9"/>
        <v>666.69999999999993</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81"/>
      <c r="B63" s="98"/>
      <c r="C63" s="6" t="s">
        <v>33</v>
      </c>
      <c r="D63" s="88"/>
      <c r="E63" s="83"/>
      <c r="F63" s="89" t="s">
        <v>61</v>
      </c>
      <c r="G63" s="83"/>
      <c r="H63" s="83"/>
      <c r="I63" s="83"/>
      <c r="J63" s="83"/>
      <c r="K63" s="83"/>
      <c r="L63" s="83"/>
      <c r="M63" s="83"/>
      <c r="N63" s="83"/>
      <c r="O63" s="83"/>
      <c r="P63" s="83"/>
      <c r="Q63" s="83"/>
      <c r="R63" s="83"/>
      <c r="S63" s="83"/>
      <c r="T63" s="83"/>
      <c r="U63" s="83"/>
      <c r="V63" s="83"/>
      <c r="W63" s="84"/>
    </row>
    <row r="64" spans="1:23" x14ac:dyDescent="0.2">
      <c r="A64" s="81"/>
      <c r="B64" s="98"/>
      <c r="C64" s="80" t="s">
        <v>33</v>
      </c>
      <c r="D64" s="4" t="s">
        <v>26</v>
      </c>
      <c r="E64" s="5"/>
      <c r="F64" s="82" t="s">
        <v>62</v>
      </c>
      <c r="G64" s="83"/>
      <c r="H64" s="83"/>
      <c r="I64" s="83"/>
      <c r="J64" s="83"/>
      <c r="K64" s="83"/>
      <c r="L64" s="83"/>
      <c r="M64" s="83"/>
      <c r="N64" s="83"/>
      <c r="O64" s="83"/>
      <c r="P64" s="83"/>
      <c r="Q64" s="83"/>
      <c r="R64" s="83"/>
      <c r="S64" s="83"/>
      <c r="T64" s="83"/>
      <c r="U64" s="83"/>
      <c r="V64" s="83"/>
      <c r="W64" s="84"/>
    </row>
    <row r="65" spans="1:23" x14ac:dyDescent="0.2">
      <c r="A65" s="81"/>
      <c r="B65" s="98"/>
      <c r="C65" s="81"/>
      <c r="D65" s="97" t="s">
        <v>26</v>
      </c>
      <c r="E65" s="6" t="s">
        <v>26</v>
      </c>
      <c r="F65" s="89" t="s">
        <v>63</v>
      </c>
      <c r="G65" s="83"/>
      <c r="H65" s="83"/>
      <c r="I65" s="83"/>
      <c r="J65" s="83"/>
      <c r="K65" s="83"/>
      <c r="L65" s="83"/>
      <c r="M65" s="83"/>
      <c r="N65" s="83"/>
      <c r="O65" s="83"/>
      <c r="P65" s="83"/>
      <c r="Q65" s="83"/>
      <c r="R65" s="83"/>
      <c r="S65" s="83"/>
      <c r="T65" s="83"/>
      <c r="U65" s="83"/>
      <c r="V65" s="83"/>
      <c r="W65" s="84"/>
    </row>
    <row r="66" spans="1:23" ht="45" x14ac:dyDescent="0.2">
      <c r="A66" s="81"/>
      <c r="B66" s="98"/>
      <c r="C66" s="81"/>
      <c r="D66" s="98"/>
      <c r="E66" s="100" t="s">
        <v>26</v>
      </c>
      <c r="F66" s="3" t="s">
        <v>42</v>
      </c>
      <c r="G66" s="3" t="s">
        <v>27</v>
      </c>
      <c r="H66" s="22">
        <v>78.5</v>
      </c>
      <c r="I66" s="23">
        <v>65.8</v>
      </c>
      <c r="J66" s="23">
        <v>28.1</v>
      </c>
      <c r="K66" s="23">
        <v>12.7</v>
      </c>
      <c r="L66" s="33">
        <v>76</v>
      </c>
      <c r="M66" s="34">
        <v>68.5</v>
      </c>
      <c r="N66" s="34">
        <v>7.5</v>
      </c>
      <c r="O66" s="34">
        <v>7.5</v>
      </c>
      <c r="P66" s="22">
        <v>80</v>
      </c>
      <c r="Q66" s="23">
        <v>80</v>
      </c>
      <c r="R66" s="23">
        <v>35</v>
      </c>
      <c r="S66" s="23">
        <v>0</v>
      </c>
      <c r="T66" s="22">
        <v>85</v>
      </c>
      <c r="U66" s="23">
        <v>85</v>
      </c>
      <c r="V66" s="23">
        <v>37</v>
      </c>
      <c r="W66" s="23">
        <v>0</v>
      </c>
    </row>
    <row r="67" spans="1:23" ht="33.75" x14ac:dyDescent="0.2">
      <c r="A67" s="81"/>
      <c r="B67" s="98"/>
      <c r="C67" s="81"/>
      <c r="D67" s="98"/>
      <c r="E67" s="81"/>
      <c r="F67" s="3" t="s">
        <v>42</v>
      </c>
      <c r="G67" s="3" t="s">
        <v>28</v>
      </c>
      <c r="H67" s="22">
        <v>389.6</v>
      </c>
      <c r="I67" s="23">
        <v>389.6</v>
      </c>
      <c r="J67" s="23">
        <v>290.60000000000002</v>
      </c>
      <c r="K67" s="23">
        <v>0</v>
      </c>
      <c r="L67" s="60">
        <v>528.70000000000005</v>
      </c>
      <c r="M67" s="34">
        <v>462.3</v>
      </c>
      <c r="N67" s="34">
        <v>350.2</v>
      </c>
      <c r="O67" s="34">
        <v>66.400000000000006</v>
      </c>
      <c r="P67" s="22">
        <v>600</v>
      </c>
      <c r="Q67" s="23">
        <v>600</v>
      </c>
      <c r="R67" s="23">
        <v>410</v>
      </c>
      <c r="S67" s="23">
        <v>0</v>
      </c>
      <c r="T67" s="22">
        <v>650</v>
      </c>
      <c r="U67" s="23">
        <v>650</v>
      </c>
      <c r="V67" s="23">
        <v>430</v>
      </c>
      <c r="W67" s="23">
        <v>0</v>
      </c>
    </row>
    <row r="68" spans="1:23" ht="67.5" x14ac:dyDescent="0.2">
      <c r="A68" s="81"/>
      <c r="B68" s="98"/>
      <c r="C68" s="81"/>
      <c r="D68" s="98"/>
      <c r="E68" s="101"/>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81"/>
      <c r="B69" s="98"/>
      <c r="C69" s="81"/>
      <c r="D69" s="98"/>
      <c r="E69" s="7"/>
      <c r="F69" s="90" t="s">
        <v>31</v>
      </c>
      <c r="G69" s="91"/>
      <c r="H69" s="28">
        <f t="shared" ref="H69:W69" si="10">H66+H67+H68</f>
        <v>471.6</v>
      </c>
      <c r="I69" s="28">
        <f t="shared" si="10"/>
        <v>458.90000000000003</v>
      </c>
      <c r="J69" s="28">
        <f t="shared" si="10"/>
        <v>322.10000000000002</v>
      </c>
      <c r="K69" s="28">
        <f t="shared" si="10"/>
        <v>12.7</v>
      </c>
      <c r="L69" s="28">
        <f t="shared" si="10"/>
        <v>604.70000000000005</v>
      </c>
      <c r="M69" s="28">
        <f t="shared" si="10"/>
        <v>530.79999999999995</v>
      </c>
      <c r="N69" s="28">
        <f t="shared" si="10"/>
        <v>357.7</v>
      </c>
      <c r="O69" s="28">
        <f t="shared" si="10"/>
        <v>73.900000000000006</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81"/>
      <c r="B70" s="98"/>
      <c r="C70" s="81"/>
      <c r="D70" s="98"/>
      <c r="E70" s="6" t="s">
        <v>32</v>
      </c>
      <c r="F70" s="92" t="s">
        <v>64</v>
      </c>
      <c r="G70" s="93"/>
      <c r="H70" s="93"/>
      <c r="I70" s="93"/>
      <c r="J70" s="93"/>
      <c r="K70" s="93"/>
      <c r="L70" s="93"/>
      <c r="M70" s="93"/>
      <c r="N70" s="93"/>
      <c r="O70" s="93"/>
      <c r="P70" s="93"/>
      <c r="Q70" s="93"/>
      <c r="R70" s="93"/>
      <c r="S70" s="93"/>
      <c r="T70" s="93"/>
      <c r="U70" s="93"/>
      <c r="V70" s="93"/>
      <c r="W70" s="94"/>
    </row>
    <row r="71" spans="1:23" ht="33.75" x14ac:dyDescent="0.2">
      <c r="A71" s="81"/>
      <c r="B71" s="98"/>
      <c r="C71" s="81"/>
      <c r="D71" s="98"/>
      <c r="E71" s="3" t="s">
        <v>32</v>
      </c>
      <c r="F71" s="3" t="s">
        <v>42</v>
      </c>
      <c r="G71" s="3" t="s">
        <v>28</v>
      </c>
      <c r="H71" s="22">
        <v>30</v>
      </c>
      <c r="I71" s="23">
        <v>28.1</v>
      </c>
      <c r="J71" s="23">
        <v>0</v>
      </c>
      <c r="K71" s="23">
        <v>1.9</v>
      </c>
      <c r="L71" s="29">
        <v>35</v>
      </c>
      <c r="M71" s="30">
        <v>31.2</v>
      </c>
      <c r="N71" s="30">
        <v>0</v>
      </c>
      <c r="O71" s="30">
        <v>3.8</v>
      </c>
      <c r="P71" s="22">
        <v>65</v>
      </c>
      <c r="Q71" s="23">
        <v>65</v>
      </c>
      <c r="R71" s="23">
        <v>0</v>
      </c>
      <c r="S71" s="23">
        <v>0</v>
      </c>
      <c r="T71" s="22">
        <v>70</v>
      </c>
      <c r="U71" s="23">
        <v>70</v>
      </c>
      <c r="V71" s="23">
        <v>0</v>
      </c>
      <c r="W71" s="23">
        <v>0</v>
      </c>
    </row>
    <row r="72" spans="1:23" x14ac:dyDescent="0.2">
      <c r="A72" s="81"/>
      <c r="B72" s="98"/>
      <c r="C72" s="81"/>
      <c r="D72" s="98"/>
      <c r="E72" s="7"/>
      <c r="F72" s="95" t="s">
        <v>31</v>
      </c>
      <c r="G72" s="96"/>
      <c r="H72" s="28">
        <v>30</v>
      </c>
      <c r="I72" s="28">
        <v>28.1</v>
      </c>
      <c r="J72" s="28">
        <v>0</v>
      </c>
      <c r="K72" s="28">
        <v>1.9</v>
      </c>
      <c r="L72" s="28">
        <v>35</v>
      </c>
      <c r="M72" s="28">
        <f>M71</f>
        <v>31.2</v>
      </c>
      <c r="N72" s="28">
        <f>N71</f>
        <v>0</v>
      </c>
      <c r="O72" s="28">
        <f>O71</f>
        <v>3.8</v>
      </c>
      <c r="P72" s="28">
        <v>65</v>
      </c>
      <c r="Q72" s="28">
        <v>65</v>
      </c>
      <c r="R72" s="28">
        <v>0</v>
      </c>
      <c r="S72" s="28">
        <v>0</v>
      </c>
      <c r="T72" s="28">
        <v>70</v>
      </c>
      <c r="U72" s="28">
        <v>70</v>
      </c>
      <c r="V72" s="28">
        <v>0</v>
      </c>
      <c r="W72" s="28">
        <v>0</v>
      </c>
    </row>
    <row r="73" spans="1:23" x14ac:dyDescent="0.2">
      <c r="A73" s="81"/>
      <c r="B73" s="98"/>
      <c r="C73" s="81"/>
      <c r="D73" s="8"/>
      <c r="E73" s="85" t="s">
        <v>73</v>
      </c>
      <c r="F73" s="86"/>
      <c r="G73" s="87"/>
      <c r="H73" s="25">
        <f t="shared" ref="H73:W73" si="11">H69+H72</f>
        <v>501.6</v>
      </c>
      <c r="I73" s="25">
        <f t="shared" si="11"/>
        <v>487.00000000000006</v>
      </c>
      <c r="J73" s="25">
        <f t="shared" si="11"/>
        <v>322.10000000000002</v>
      </c>
      <c r="K73" s="25">
        <f t="shared" si="11"/>
        <v>14.6</v>
      </c>
      <c r="L73" s="25">
        <f t="shared" si="11"/>
        <v>639.70000000000005</v>
      </c>
      <c r="M73" s="25">
        <f t="shared" si="11"/>
        <v>562</v>
      </c>
      <c r="N73" s="25">
        <f t="shared" si="11"/>
        <v>357.7</v>
      </c>
      <c r="O73" s="25">
        <f t="shared" si="11"/>
        <v>77.7</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81"/>
      <c r="B74" s="98"/>
      <c r="C74" s="9"/>
      <c r="D74" s="95" t="s">
        <v>37</v>
      </c>
      <c r="E74" s="64"/>
      <c r="F74" s="64"/>
      <c r="G74" s="65"/>
      <c r="H74" s="28">
        <f t="shared" ref="H74:W74" si="12">H73</f>
        <v>501.6</v>
      </c>
      <c r="I74" s="28">
        <f t="shared" si="12"/>
        <v>487.00000000000006</v>
      </c>
      <c r="J74" s="28">
        <f t="shared" si="12"/>
        <v>322.10000000000002</v>
      </c>
      <c r="K74" s="28">
        <f t="shared" si="12"/>
        <v>14.6</v>
      </c>
      <c r="L74" s="28">
        <f t="shared" si="12"/>
        <v>639.70000000000005</v>
      </c>
      <c r="M74" s="28">
        <f t="shared" si="12"/>
        <v>562</v>
      </c>
      <c r="N74" s="28">
        <f t="shared" si="12"/>
        <v>357.7</v>
      </c>
      <c r="O74" s="28">
        <f t="shared" si="12"/>
        <v>77.7</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81"/>
      <c r="B75" s="98"/>
      <c r="C75" s="6" t="s">
        <v>34</v>
      </c>
      <c r="D75" s="88"/>
      <c r="E75" s="83"/>
      <c r="F75" s="89" t="str">
        <f>F77</f>
        <v>Kultūros projektų rėmimas</v>
      </c>
      <c r="G75" s="83"/>
      <c r="H75" s="83"/>
      <c r="I75" s="83"/>
      <c r="J75" s="83"/>
      <c r="K75" s="83"/>
      <c r="L75" s="83"/>
      <c r="M75" s="83"/>
      <c r="N75" s="83"/>
      <c r="O75" s="83"/>
      <c r="P75" s="83"/>
      <c r="Q75" s="83"/>
      <c r="R75" s="83"/>
      <c r="S75" s="83"/>
      <c r="T75" s="83"/>
      <c r="U75" s="83"/>
      <c r="V75" s="83"/>
      <c r="W75" s="84"/>
    </row>
    <row r="76" spans="1:23" x14ac:dyDescent="0.2">
      <c r="A76" s="81"/>
      <c r="B76" s="98"/>
      <c r="C76" s="80" t="s">
        <v>34</v>
      </c>
      <c r="D76" s="4" t="s">
        <v>26</v>
      </c>
      <c r="E76" s="5"/>
      <c r="F76" s="82" t="s">
        <v>65</v>
      </c>
      <c r="G76" s="83"/>
      <c r="H76" s="83"/>
      <c r="I76" s="83"/>
      <c r="J76" s="83"/>
      <c r="K76" s="83"/>
      <c r="L76" s="83"/>
      <c r="M76" s="83"/>
      <c r="N76" s="83"/>
      <c r="O76" s="83"/>
      <c r="P76" s="83"/>
      <c r="Q76" s="83"/>
      <c r="R76" s="83"/>
      <c r="S76" s="83"/>
      <c r="T76" s="83"/>
      <c r="U76" s="83"/>
      <c r="V76" s="83"/>
      <c r="W76" s="84"/>
    </row>
    <row r="77" spans="1:23" x14ac:dyDescent="0.2">
      <c r="A77" s="81"/>
      <c r="B77" s="98"/>
      <c r="C77" s="81"/>
      <c r="D77" s="97" t="s">
        <v>26</v>
      </c>
      <c r="E77" s="6" t="s">
        <v>26</v>
      </c>
      <c r="F77" s="89" t="s">
        <v>66</v>
      </c>
      <c r="G77" s="83"/>
      <c r="H77" s="83"/>
      <c r="I77" s="83"/>
      <c r="J77" s="83"/>
      <c r="K77" s="83"/>
      <c r="L77" s="83"/>
      <c r="M77" s="83"/>
      <c r="N77" s="83"/>
      <c r="O77" s="83"/>
      <c r="P77" s="83"/>
      <c r="Q77" s="83"/>
      <c r="R77" s="83"/>
      <c r="S77" s="83"/>
      <c r="T77" s="83"/>
      <c r="U77" s="83"/>
      <c r="V77" s="83"/>
      <c r="W77" s="84"/>
    </row>
    <row r="78" spans="1:23" ht="33.75" x14ac:dyDescent="0.2">
      <c r="A78" s="81"/>
      <c r="B78" s="98"/>
      <c r="C78" s="81"/>
      <c r="D78" s="98"/>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81"/>
      <c r="B79" s="98"/>
      <c r="C79" s="81"/>
      <c r="D79" s="98"/>
      <c r="E79" s="7"/>
      <c r="F79" s="95" t="s">
        <v>31</v>
      </c>
      <c r="G79" s="96"/>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81"/>
      <c r="B80" s="98"/>
      <c r="C80" s="81"/>
      <c r="D80" s="98"/>
      <c r="E80" s="6" t="s">
        <v>32</v>
      </c>
      <c r="F80" s="99" t="s">
        <v>67</v>
      </c>
      <c r="G80" s="83"/>
      <c r="H80" s="83"/>
      <c r="I80" s="83"/>
      <c r="J80" s="83"/>
      <c r="K80" s="83"/>
      <c r="L80" s="83"/>
      <c r="M80" s="83"/>
      <c r="N80" s="83"/>
      <c r="O80" s="83"/>
      <c r="P80" s="83"/>
      <c r="Q80" s="83"/>
      <c r="R80" s="83"/>
      <c r="S80" s="83"/>
      <c r="T80" s="83"/>
      <c r="U80" s="83"/>
      <c r="V80" s="83"/>
      <c r="W80" s="84"/>
    </row>
    <row r="81" spans="1:23" ht="33.75" x14ac:dyDescent="0.2">
      <c r="A81" s="81"/>
      <c r="B81" s="98"/>
      <c r="C81" s="81"/>
      <c r="D81" s="98"/>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81"/>
      <c r="B82" s="98"/>
      <c r="C82" s="81"/>
      <c r="D82" s="98"/>
      <c r="E82" s="7"/>
      <c r="F82" s="95" t="s">
        <v>31</v>
      </c>
      <c r="G82" s="96"/>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81"/>
      <c r="B83" s="98"/>
      <c r="C83" s="81"/>
      <c r="D83" s="98"/>
      <c r="E83" s="6" t="s">
        <v>33</v>
      </c>
      <c r="F83" s="89" t="s">
        <v>68</v>
      </c>
      <c r="G83" s="83"/>
      <c r="H83" s="83"/>
      <c r="I83" s="83"/>
      <c r="J83" s="83"/>
      <c r="K83" s="83"/>
      <c r="L83" s="83"/>
      <c r="M83" s="83"/>
      <c r="N83" s="83"/>
      <c r="O83" s="83"/>
      <c r="P83" s="83"/>
      <c r="Q83" s="83"/>
      <c r="R83" s="83"/>
      <c r="S83" s="83"/>
      <c r="T83" s="83"/>
      <c r="U83" s="83"/>
      <c r="V83" s="83"/>
      <c r="W83" s="84"/>
    </row>
    <row r="84" spans="1:23" ht="33.75" x14ac:dyDescent="0.2">
      <c r="A84" s="81"/>
      <c r="B84" s="98"/>
      <c r="C84" s="81"/>
      <c r="D84" s="98"/>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81"/>
      <c r="B85" s="98"/>
      <c r="C85" s="81"/>
      <c r="D85" s="98"/>
      <c r="E85" s="7"/>
      <c r="F85" s="90" t="s">
        <v>31</v>
      </c>
      <c r="G85" s="91"/>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81"/>
      <c r="B86" s="98"/>
      <c r="C86" s="81"/>
      <c r="D86" s="98"/>
      <c r="E86" s="6" t="s">
        <v>34</v>
      </c>
      <c r="F86" s="92" t="s">
        <v>69</v>
      </c>
      <c r="G86" s="93"/>
      <c r="H86" s="93"/>
      <c r="I86" s="93"/>
      <c r="J86" s="93"/>
      <c r="K86" s="93"/>
      <c r="L86" s="93"/>
      <c r="M86" s="93"/>
      <c r="N86" s="93"/>
      <c r="O86" s="93"/>
      <c r="P86" s="93"/>
      <c r="Q86" s="93"/>
      <c r="R86" s="93"/>
      <c r="S86" s="93"/>
      <c r="T86" s="93"/>
      <c r="U86" s="93"/>
      <c r="V86" s="93"/>
      <c r="W86" s="94"/>
    </row>
    <row r="87" spans="1:23" ht="33.75" x14ac:dyDescent="0.2">
      <c r="A87" s="81"/>
      <c r="B87" s="98"/>
      <c r="C87" s="81"/>
      <c r="D87" s="98"/>
      <c r="E87" s="3" t="s">
        <v>34</v>
      </c>
      <c r="F87" s="3" t="s">
        <v>38</v>
      </c>
      <c r="G87" s="3" t="s">
        <v>28</v>
      </c>
      <c r="H87" s="22">
        <v>60</v>
      </c>
      <c r="I87" s="23">
        <v>54.5</v>
      </c>
      <c r="J87" s="23">
        <v>0</v>
      </c>
      <c r="K87" s="23">
        <v>5.5</v>
      </c>
      <c r="L87" s="29">
        <v>50.7</v>
      </c>
      <c r="M87" s="30">
        <v>48</v>
      </c>
      <c r="N87" s="30">
        <v>0</v>
      </c>
      <c r="O87" s="30">
        <v>2.7</v>
      </c>
      <c r="P87" s="22">
        <v>100</v>
      </c>
      <c r="Q87" s="23">
        <v>100</v>
      </c>
      <c r="R87" s="23">
        <v>0</v>
      </c>
      <c r="S87" s="23">
        <v>0</v>
      </c>
      <c r="T87" s="22">
        <v>100</v>
      </c>
      <c r="U87" s="23">
        <v>100</v>
      </c>
      <c r="V87" s="23">
        <v>0</v>
      </c>
      <c r="W87" s="23">
        <v>0</v>
      </c>
    </row>
    <row r="88" spans="1:23" x14ac:dyDescent="0.2">
      <c r="A88" s="81"/>
      <c r="B88" s="98"/>
      <c r="C88" s="81"/>
      <c r="D88" s="98"/>
      <c r="E88" s="7"/>
      <c r="F88" s="95" t="s">
        <v>31</v>
      </c>
      <c r="G88" s="96"/>
      <c r="H88" s="28">
        <f t="shared" ref="H88:W88" si="16">H87</f>
        <v>60</v>
      </c>
      <c r="I88" s="28">
        <f t="shared" si="16"/>
        <v>54.5</v>
      </c>
      <c r="J88" s="28">
        <f t="shared" si="16"/>
        <v>0</v>
      </c>
      <c r="K88" s="28">
        <f t="shared" si="16"/>
        <v>5.5</v>
      </c>
      <c r="L88" s="28">
        <f t="shared" si="16"/>
        <v>50.7</v>
      </c>
      <c r="M88" s="28">
        <f t="shared" si="16"/>
        <v>48</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81"/>
      <c r="B89" s="98"/>
      <c r="C89" s="81"/>
      <c r="D89" s="98"/>
      <c r="E89" s="6" t="s">
        <v>35</v>
      </c>
      <c r="F89" s="89" t="s">
        <v>70</v>
      </c>
      <c r="G89" s="83"/>
      <c r="H89" s="83"/>
      <c r="I89" s="83"/>
      <c r="J89" s="83"/>
      <c r="K89" s="83"/>
      <c r="L89" s="83"/>
      <c r="M89" s="83"/>
      <c r="N89" s="83"/>
      <c r="O89" s="83"/>
      <c r="P89" s="83"/>
      <c r="Q89" s="83"/>
      <c r="R89" s="83"/>
      <c r="S89" s="83"/>
      <c r="T89" s="83"/>
      <c r="U89" s="83"/>
      <c r="V89" s="83"/>
      <c r="W89" s="84"/>
    </row>
    <row r="90" spans="1:23" ht="33.75" x14ac:dyDescent="0.2">
      <c r="A90" s="81"/>
      <c r="B90" s="98"/>
      <c r="C90" s="81"/>
      <c r="D90" s="98"/>
      <c r="E90" s="3" t="s">
        <v>35</v>
      </c>
      <c r="F90" s="3" t="s">
        <v>38</v>
      </c>
      <c r="G90" s="3" t="s">
        <v>28</v>
      </c>
      <c r="H90" s="22">
        <v>33</v>
      </c>
      <c r="I90" s="23">
        <v>33</v>
      </c>
      <c r="J90" s="23">
        <v>0</v>
      </c>
      <c r="K90" s="23">
        <v>0</v>
      </c>
      <c r="L90" s="29">
        <v>34.4</v>
      </c>
      <c r="M90" s="30">
        <v>34.4</v>
      </c>
      <c r="N90" s="30">
        <v>0</v>
      </c>
      <c r="O90" s="30">
        <v>0</v>
      </c>
      <c r="P90" s="22">
        <v>50</v>
      </c>
      <c r="Q90" s="23">
        <v>50</v>
      </c>
      <c r="R90" s="23">
        <v>0</v>
      </c>
      <c r="S90" s="23">
        <v>0</v>
      </c>
      <c r="T90" s="22">
        <v>50</v>
      </c>
      <c r="U90" s="23">
        <v>50</v>
      </c>
      <c r="V90" s="23">
        <v>0</v>
      </c>
      <c r="W90" s="23">
        <v>0</v>
      </c>
    </row>
    <row r="91" spans="1:23" x14ac:dyDescent="0.2">
      <c r="A91" s="81"/>
      <c r="B91" s="98"/>
      <c r="C91" s="81"/>
      <c r="D91" s="98"/>
      <c r="E91" s="7"/>
      <c r="F91" s="95" t="s">
        <v>31</v>
      </c>
      <c r="G91" s="96"/>
      <c r="H91" s="28">
        <f t="shared" ref="H91:W91" si="17">H90</f>
        <v>33</v>
      </c>
      <c r="I91" s="28">
        <f t="shared" si="17"/>
        <v>33</v>
      </c>
      <c r="J91" s="28">
        <f t="shared" si="17"/>
        <v>0</v>
      </c>
      <c r="K91" s="28">
        <f t="shared" si="17"/>
        <v>0</v>
      </c>
      <c r="L91" s="28">
        <f t="shared" si="17"/>
        <v>34.4</v>
      </c>
      <c r="M91" s="28">
        <f t="shared" si="17"/>
        <v>34.4</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81"/>
      <c r="B92" s="98"/>
      <c r="C92" s="81"/>
      <c r="D92" s="8"/>
      <c r="E92" s="85" t="s">
        <v>73</v>
      </c>
      <c r="F92" s="86"/>
      <c r="G92" s="87"/>
      <c r="H92" s="25">
        <f t="shared" ref="H92:W92" si="18">H79+H82+H85+H88+H91</f>
        <v>158</v>
      </c>
      <c r="I92" s="25">
        <f t="shared" si="18"/>
        <v>152.5</v>
      </c>
      <c r="J92" s="25">
        <f t="shared" si="18"/>
        <v>0</v>
      </c>
      <c r="K92" s="25">
        <f t="shared" si="18"/>
        <v>5.5</v>
      </c>
      <c r="L92" s="25">
        <f t="shared" si="18"/>
        <v>145.20000000000002</v>
      </c>
      <c r="M92" s="25">
        <f t="shared" si="18"/>
        <v>142.5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81"/>
      <c r="B93" s="98"/>
      <c r="C93" s="9"/>
      <c r="D93" s="95" t="s">
        <v>37</v>
      </c>
      <c r="E93" s="64"/>
      <c r="F93" s="64"/>
      <c r="G93" s="65"/>
      <c r="H93" s="28">
        <f t="shared" ref="H93:W93" si="19">H92</f>
        <v>158</v>
      </c>
      <c r="I93" s="28">
        <f t="shared" si="19"/>
        <v>152.5</v>
      </c>
      <c r="J93" s="28">
        <f t="shared" si="19"/>
        <v>0</v>
      </c>
      <c r="K93" s="28">
        <f t="shared" si="19"/>
        <v>5.5</v>
      </c>
      <c r="L93" s="28">
        <f t="shared" si="19"/>
        <v>145.20000000000002</v>
      </c>
      <c r="M93" s="28">
        <f t="shared" si="19"/>
        <v>142.5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81"/>
      <c r="B94" s="35"/>
      <c r="C94" s="39" t="s">
        <v>35</v>
      </c>
      <c r="D94" s="72" t="s">
        <v>78</v>
      </c>
      <c r="E94" s="72"/>
      <c r="F94" s="72"/>
      <c r="G94" s="72"/>
      <c r="H94" s="72"/>
      <c r="I94" s="72"/>
      <c r="J94" s="72"/>
      <c r="K94" s="72"/>
      <c r="L94" s="72"/>
      <c r="M94" s="72"/>
      <c r="N94" s="72"/>
      <c r="O94" s="72"/>
      <c r="P94" s="72"/>
      <c r="Q94" s="72"/>
      <c r="R94" s="72"/>
      <c r="S94" s="72"/>
      <c r="T94" s="72"/>
      <c r="U94" s="72"/>
      <c r="V94" s="72"/>
      <c r="W94" s="73"/>
    </row>
    <row r="95" spans="1:23" ht="12.75" customHeight="1" x14ac:dyDescent="0.2">
      <c r="A95" s="81"/>
      <c r="B95" s="38"/>
      <c r="C95" s="66"/>
      <c r="D95" s="40" t="s">
        <v>26</v>
      </c>
      <c r="E95" s="42"/>
      <c r="F95" s="74" t="s">
        <v>79</v>
      </c>
      <c r="G95" s="74"/>
      <c r="H95" s="74"/>
      <c r="I95" s="74"/>
      <c r="J95" s="74"/>
      <c r="K95" s="74"/>
      <c r="L95" s="74"/>
      <c r="M95" s="74"/>
      <c r="N95" s="74"/>
      <c r="O95" s="74"/>
      <c r="P95" s="74"/>
      <c r="Q95" s="74"/>
      <c r="R95" s="74"/>
      <c r="S95" s="74"/>
      <c r="T95" s="74"/>
      <c r="U95" s="74"/>
      <c r="V95" s="74"/>
      <c r="W95" s="75"/>
    </row>
    <row r="96" spans="1:23" ht="12.75" customHeight="1" x14ac:dyDescent="0.2">
      <c r="A96" s="81"/>
      <c r="B96" s="38"/>
      <c r="C96" s="66"/>
      <c r="D96" s="67"/>
      <c r="E96" s="53" t="s">
        <v>26</v>
      </c>
      <c r="F96" s="76" t="s">
        <v>80</v>
      </c>
      <c r="G96" s="76"/>
      <c r="H96" s="76"/>
      <c r="I96" s="76"/>
      <c r="J96" s="76"/>
      <c r="K96" s="76"/>
      <c r="L96" s="76"/>
      <c r="M96" s="76"/>
      <c r="N96" s="76"/>
      <c r="O96" s="76"/>
      <c r="P96" s="76"/>
      <c r="Q96" s="76"/>
      <c r="R96" s="76"/>
      <c r="S96" s="76"/>
      <c r="T96" s="76"/>
      <c r="U96" s="76"/>
      <c r="V96" s="76"/>
      <c r="W96" s="77"/>
    </row>
    <row r="97" spans="1:23" ht="30" customHeight="1" x14ac:dyDescent="0.2">
      <c r="A97" s="81"/>
      <c r="B97" s="38"/>
      <c r="C97" s="66"/>
      <c r="D97" s="67"/>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81"/>
      <c r="B98" s="38"/>
      <c r="C98" s="66"/>
      <c r="D98" s="67"/>
      <c r="E98" s="55"/>
      <c r="F98" s="68" t="s">
        <v>31</v>
      </c>
      <c r="G98" s="68"/>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81"/>
      <c r="B99" s="38"/>
      <c r="C99" s="66"/>
      <c r="D99" s="67"/>
      <c r="E99" s="78" t="s">
        <v>81</v>
      </c>
      <c r="F99" s="78"/>
      <c r="G99" s="78"/>
      <c r="H99" s="78"/>
      <c r="I99" s="78"/>
      <c r="J99" s="78"/>
      <c r="K99" s="78"/>
      <c r="L99" s="78"/>
      <c r="M99" s="78"/>
      <c r="N99" s="78"/>
      <c r="O99" s="78"/>
      <c r="P99" s="78"/>
      <c r="Q99" s="78"/>
      <c r="R99" s="78"/>
      <c r="S99" s="78"/>
      <c r="T99" s="78"/>
      <c r="U99" s="78"/>
      <c r="V99" s="78"/>
      <c r="W99" s="79"/>
    </row>
    <row r="100" spans="1:23" ht="27.75" customHeight="1" x14ac:dyDescent="0.2">
      <c r="A100" s="81"/>
      <c r="B100" s="38"/>
      <c r="C100" s="66"/>
      <c r="D100" s="67"/>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81"/>
      <c r="B101" s="38"/>
      <c r="C101" s="66"/>
      <c r="D101" s="67"/>
      <c r="E101" s="55"/>
      <c r="F101" s="68" t="s">
        <v>31</v>
      </c>
      <c r="G101" s="68"/>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81"/>
      <c r="B102" s="38"/>
      <c r="C102" s="66"/>
      <c r="D102" s="67"/>
      <c r="E102" s="44" t="s">
        <v>33</v>
      </c>
      <c r="F102" s="69" t="s">
        <v>82</v>
      </c>
      <c r="G102" s="70"/>
      <c r="H102" s="69"/>
      <c r="I102" s="69"/>
      <c r="J102" s="69"/>
      <c r="K102" s="69"/>
      <c r="L102" s="69"/>
      <c r="M102" s="69"/>
      <c r="N102" s="69"/>
      <c r="O102" s="69"/>
      <c r="P102" s="69"/>
      <c r="Q102" s="69"/>
      <c r="R102" s="69"/>
      <c r="S102" s="69"/>
      <c r="T102" s="69"/>
      <c r="U102" s="69"/>
      <c r="V102" s="69"/>
      <c r="W102" s="71"/>
    </row>
    <row r="103" spans="1:23" ht="29.25" customHeight="1" x14ac:dyDescent="0.2">
      <c r="A103" s="81"/>
      <c r="B103" s="38"/>
      <c r="C103" s="66"/>
      <c r="D103" s="67"/>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81"/>
      <c r="B104" s="38"/>
      <c r="C104" s="66"/>
      <c r="D104" s="67"/>
      <c r="E104" s="41"/>
      <c r="F104" s="68" t="s">
        <v>31</v>
      </c>
      <c r="G104" s="68"/>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81"/>
      <c r="B105" s="38"/>
      <c r="C105" s="66"/>
      <c r="D105" s="67"/>
      <c r="E105" s="36"/>
      <c r="F105" s="61" t="s">
        <v>73</v>
      </c>
      <c r="G105" s="62"/>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81"/>
      <c r="B106" s="38"/>
      <c r="C106" s="66"/>
      <c r="D106" s="63" t="s">
        <v>37</v>
      </c>
      <c r="E106" s="64"/>
      <c r="F106" s="64"/>
      <c r="G106" s="65"/>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101"/>
      <c r="B107" s="10"/>
      <c r="C107" s="104" t="s">
        <v>40</v>
      </c>
      <c r="D107" s="86"/>
      <c r="E107" s="86"/>
      <c r="F107" s="86"/>
      <c r="G107" s="87"/>
      <c r="H107" s="25">
        <f>H46+H62+H74+H93+H106</f>
        <v>2800.8</v>
      </c>
      <c r="I107" s="59">
        <f>I62+I74+I93+I106+I46</f>
        <v>2723.8</v>
      </c>
      <c r="J107" s="25">
        <f t="shared" ref="J107:W107" si="26">J46+J62+J74+J93+J106</f>
        <v>1746.9</v>
      </c>
      <c r="K107" s="25">
        <f t="shared" si="26"/>
        <v>77</v>
      </c>
      <c r="L107" s="25">
        <f t="shared" si="26"/>
        <v>2865.4479999999994</v>
      </c>
      <c r="M107" s="25">
        <f t="shared" si="26"/>
        <v>2739.6</v>
      </c>
      <c r="N107" s="25">
        <f t="shared" si="26"/>
        <v>1988.8</v>
      </c>
      <c r="O107" s="25">
        <f t="shared" si="26"/>
        <v>125.848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A5:W5"/>
    <mergeCell ref="H8:K8"/>
    <mergeCell ref="L8:O8"/>
    <mergeCell ref="P8:S8"/>
    <mergeCell ref="T8:W8"/>
    <mergeCell ref="E30:E33"/>
    <mergeCell ref="U9:W9"/>
    <mergeCell ref="V7:W7"/>
    <mergeCell ref="I10:J10"/>
    <mergeCell ref="M10:N10"/>
    <mergeCell ref="Q10:R10"/>
    <mergeCell ref="U10:V10"/>
    <mergeCell ref="I9:K9"/>
    <mergeCell ref="M9:O9"/>
    <mergeCell ref="Q9:S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9:W49"/>
    <mergeCell ref="E50:E53"/>
    <mergeCell ref="F54:G54"/>
    <mergeCell ref="F55:W55"/>
    <mergeCell ref="E56:E59"/>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D74:G74"/>
    <mergeCell ref="D77:D91"/>
    <mergeCell ref="F77:W77"/>
    <mergeCell ref="F79:G79"/>
    <mergeCell ref="F80:W80"/>
    <mergeCell ref="F82:G82"/>
    <mergeCell ref="F83:W83"/>
    <mergeCell ref="C76:C92"/>
    <mergeCell ref="F76:W76"/>
    <mergeCell ref="E92:G92"/>
    <mergeCell ref="D75:E75"/>
    <mergeCell ref="F75:W75"/>
    <mergeCell ref="F85:G85"/>
    <mergeCell ref="F86:W86"/>
    <mergeCell ref="F88:G88"/>
    <mergeCell ref="F89:W89"/>
    <mergeCell ref="F91:G91"/>
    <mergeCell ref="D94:W94"/>
    <mergeCell ref="F95:W95"/>
    <mergeCell ref="F96:W96"/>
    <mergeCell ref="F98:G98"/>
    <mergeCell ref="E99:W99"/>
    <mergeCell ref="F105:G105"/>
    <mergeCell ref="D106:G106"/>
    <mergeCell ref="C95:C106"/>
    <mergeCell ref="D96:D105"/>
    <mergeCell ref="F101:G101"/>
    <mergeCell ref="F102:W102"/>
    <mergeCell ref="F104:G104"/>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2022-09-07T05:58:00Z</dcterms:modified>
</cp:coreProperties>
</file>