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330"/>
  </bookViews>
  <sheets>
    <sheet name="pajamos (1)" sheetId="11" r:id="rId1"/>
    <sheet name="savivaldybės funkcijos(3)" sheetId="24" r:id="rId2"/>
    <sheet name="ugd_reikmems(5)" sheetId="17" r:id="rId3"/>
    <sheet name="kt_ dotacijos (6)" sheetId="21" r:id="rId4"/>
    <sheet name="programos(9)" sheetId="6" r:id="rId5"/>
  </sheets>
  <definedNames>
    <definedName name="_xlnm.Print_Area" localSheetId="2">'ugd_reikmems(5)'!$A$1:$F$12</definedName>
    <definedName name="_xlnm.Print_Titles" localSheetId="3">'kt_ dotacijos (6)'!$8:$8</definedName>
    <definedName name="_xlnm.Print_Titles" localSheetId="0">'pajamos (1)'!$8:$8</definedName>
    <definedName name="_xlnm.Print_Titles" localSheetId="1">'savivaldybės funkcijos(3)'!$8:$8</definedName>
    <definedName name="_xlnm.Print_Titles" localSheetId="2">'ugd_reikmems(5)'!$8:$8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6" l="1"/>
  <c r="E13" i="6"/>
  <c r="D12" i="6"/>
  <c r="E12" i="6"/>
  <c r="D11" i="6"/>
  <c r="E11" i="6"/>
  <c r="D10" i="6"/>
  <c r="E10" i="6"/>
  <c r="E19" i="21"/>
  <c r="D9" i="6" s="1"/>
  <c r="F19" i="21"/>
  <c r="E9" i="6" s="1"/>
  <c r="E17" i="24"/>
  <c r="F17" i="24"/>
  <c r="E16" i="24"/>
  <c r="F16" i="24"/>
  <c r="E15" i="24"/>
  <c r="F15" i="24"/>
  <c r="C15" i="11" l="1"/>
  <c r="C9" i="11" l="1"/>
  <c r="E12" i="17" l="1"/>
  <c r="F12" i="24" l="1"/>
  <c r="E12" i="24"/>
  <c r="F10" i="21"/>
  <c r="E10" i="21"/>
  <c r="F21" i="21" l="1"/>
  <c r="E21" i="21" l="1"/>
  <c r="F20" i="21"/>
  <c r="E20" i="21"/>
  <c r="F12" i="17"/>
  <c r="F18" i="24" l="1"/>
  <c r="F20" i="24" s="1"/>
  <c r="F22" i="21"/>
  <c r="E22" i="21"/>
  <c r="E18" i="24"/>
  <c r="E20" i="24" l="1"/>
  <c r="E14" i="6"/>
  <c r="D14" i="6"/>
  <c r="D16" i="6" l="1"/>
  <c r="E16" i="6"/>
</calcChain>
</file>

<file path=xl/sharedStrings.xml><?xml version="1.0" encoding="utf-8"?>
<sst xmlns="http://schemas.openxmlformats.org/spreadsheetml/2006/main" count="165" uniqueCount="108">
  <si>
    <t>Iš viso</t>
  </si>
  <si>
    <t>iš jų darbo užmokesčiui</t>
  </si>
  <si>
    <t>Savivaldybės administracija</t>
  </si>
  <si>
    <t>„Ryto“ pagrindinė mokykla</t>
  </si>
  <si>
    <t>„Saulės“  gimnazija</t>
  </si>
  <si>
    <t>Platelių meno mokykla</t>
  </si>
  <si>
    <t>IŠ VISO:</t>
  </si>
  <si>
    <t xml:space="preserve">Programos pavadinimas </t>
  </si>
  <si>
    <t>Programos kodas</t>
  </si>
  <si>
    <t>01</t>
  </si>
  <si>
    <t>02</t>
  </si>
  <si>
    <t>07</t>
  </si>
  <si>
    <t>08</t>
  </si>
  <si>
    <t>06</t>
  </si>
  <si>
    <t>Eil.Nr.</t>
  </si>
  <si>
    <t>Pajamų pavadinimas</t>
  </si>
  <si>
    <t>IŠ VISO</t>
  </si>
  <si>
    <t>Ekonominės ir projektinės veiklos programa</t>
  </si>
  <si>
    <t xml:space="preserve">Žemaičių dailės muziejus </t>
  </si>
  <si>
    <t>Programos kodas, pavadinimas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</si>
  <si>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</si>
  <si>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</si>
  <si>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</si>
  <si>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</si>
  <si>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Žemaičių dailės muziejaus veikla</t>
  </si>
  <si>
    <t>Savivaldybės administracijos veikla</t>
  </si>
  <si>
    <t>Platelių meno mokyklos veikla</t>
  </si>
  <si>
    <t>Iš viso 01 programai</t>
  </si>
  <si>
    <t>Iš viso 02 programai</t>
  </si>
  <si>
    <t>Iš viso 06 programai</t>
  </si>
  <si>
    <t>Iš viso 07 programai</t>
  </si>
  <si>
    <t>Iš viso 08 programai</t>
  </si>
  <si>
    <t>Savivaldybės veiklos valdymo programa</t>
  </si>
  <si>
    <t>Infrastruktūros objektų priežiūros ir ūkinių subjektų rėmimo programa</t>
  </si>
  <si>
    <t>Eil. Nr.</t>
  </si>
  <si>
    <t>Ugdymo kokybės užtikrinimas</t>
  </si>
  <si>
    <t>Senamiesčio mokykla</t>
  </si>
  <si>
    <t>Senamiesčio mokyklos veikla</t>
  </si>
  <si>
    <t xml:space="preserve">Specialiojo ugdymo centras </t>
  </si>
  <si>
    <t>Specialiojo ugdymo centro veikla</t>
  </si>
  <si>
    <t>Kulių gimnazija</t>
  </si>
  <si>
    <t>Kulių gimnazijos veikla</t>
  </si>
  <si>
    <t>Investicijų ir kiti projektai</t>
  </si>
  <si>
    <t xml:space="preserve">              IŠ VISO:</t>
  </si>
  <si>
    <t>tūkst. Eur</t>
  </si>
  <si>
    <t xml:space="preserve">IŠ VISO ASIGNAVIMŲ </t>
  </si>
  <si>
    <t>Miesto šventės ir kiti reprezentaciniai renginiai</t>
  </si>
  <si>
    <t>Dotacijos:</t>
  </si>
  <si>
    <t>iš jų: paskolų grąžinimas</t>
  </si>
  <si>
    <t>IŠ VISO ASIGNAVIMŲ (9eil.-10eil.)</t>
  </si>
  <si>
    <t>Savivaldybės vietinės reikšmės keliams (gatvėms) tiesti, taisyti, prižiūrėti ir saugaus eismo sąlygoms užtikrinti</t>
  </si>
  <si>
    <t>„Babrungo“ progimnazija</t>
  </si>
  <si>
    <t>Akademiko Adolfo Jucio progimnazija</t>
  </si>
  <si>
    <t>Akademiko Adolfo Jucio progimnazijos veikla</t>
  </si>
  <si>
    <t>Plungės „Babrungo“ progimnazijos veikla</t>
  </si>
  <si>
    <t>iš jų - paskolų grąžinimas</t>
  </si>
  <si>
    <t>Europos Sąjungos, kitos tarptautinės finansinės paramos  lėšos</t>
  </si>
  <si>
    <t>8.32.</t>
  </si>
  <si>
    <t>Savivaldybės vietinės reikšmės keliams (gatvėms) tiesti, rekonstruoti, taisyti (remontuoti), prižiūrėti ir saugaus eismo sąlygoms užtikrinti</t>
  </si>
  <si>
    <t>Ugdymo kokybės, sporto ir modernios aplinkos užtikrinimo programa</t>
  </si>
  <si>
    <t xml:space="preserve">Iš viso </t>
  </si>
  <si>
    <t>44.33.</t>
  </si>
  <si>
    <t>Kultūros ir turizmo programa</t>
  </si>
  <si>
    <t>44.37.</t>
  </si>
  <si>
    <t>12.1.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</si>
  <si>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</si>
  <si>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</si>
  <si>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</si>
  <si>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</si>
  <si>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</si>
  <si>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</si>
  <si>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</si>
  <si>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</si>
  <si>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</si>
  <si>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</si>
  <si>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</si>
  <si>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18.</t>
  </si>
  <si>
    <t>20.</t>
  </si>
  <si>
    <t>23.</t>
  </si>
  <si>
    <t>24.</t>
  </si>
  <si>
    <t>25.</t>
  </si>
  <si>
    <t>26.</t>
  </si>
  <si>
    <t>27.</t>
  </si>
  <si>
    <t>34.</t>
  </si>
  <si>
    <t>44.</t>
  </si>
  <si>
    <t xml:space="preserve">Plungės rajono savivaldybės </t>
  </si>
  <si>
    <t>3 priedas</t>
  </si>
  <si>
    <t>5 priedas</t>
  </si>
  <si>
    <t>6 priedas</t>
  </si>
  <si>
    <t>9 priedas</t>
  </si>
  <si>
    <t>8.38.</t>
  </si>
  <si>
    <t>PLUNGĖS RAJONO SAVIVALDYBĖS 2022 METŲ BIUDŽETO PAJAMŲ PAKEITIMAI (PADIDINTA+, SUMAŽINTA -)</t>
  </si>
  <si>
    <t>sprendimo Nr. T1-</t>
  </si>
  <si>
    <t>ASIGNAVIMŲ SAVARANKIŠKOSIOMS SAVIVALDYBĖS FUNKCIJOMS VYKDYTI 2022 METAIS PASKIRSTYMO PAKEITIMAI (PADIDINTA+, SUMAŽINTA -)</t>
  </si>
  <si>
    <t>2022 METŲ VALSTYBĖS BIUDŽETO SPECIALIOSIOS TIKSLINĖS DOTACIJOS,  SKIRIAMOS UGDYMO REIKMĖMS FINANSUOTI, PASKIRSTYMO PAKEITIMAI (PADIDINTA+, SUMAŽINTA -)</t>
  </si>
  <si>
    <t>2022 METŲ KITŲ  DOTACIJŲ PASKIRSTYMO PAKEITIMAI (PADIDINTA+, SUMAŽINTA -)</t>
  </si>
  <si>
    <t>PLUNGĖS RAJONO SAVIVALDYBĖS 2022 METŲ BIUDŽETO ASIGNAVIMŲ PASKIRSTYMAS PAGAL  2022-2024 METŲ STRATEGINIO VEIKLOS PLANO PROGRAMAS  PAKEITIMAI (PADIDINTA+, SUMAŽINTA -)</t>
  </si>
  <si>
    <t xml:space="preserve">                                                                                                                                                 tarybos 2022 m. balandžio 28 d. </t>
  </si>
  <si>
    <t xml:space="preserve">tarybos 2022 m. balandžio 28 d. </t>
  </si>
  <si>
    <t>8.43.</t>
  </si>
  <si>
    <t>8.44.</t>
  </si>
  <si>
    <t>savivaldybių bendrojo ugdymo mokyklų tinklo stiprinimo iniciatyvoms skatinti</t>
  </si>
  <si>
    <t>valstybinių ir savivaldybių mokyklų mokytojų, dirbančių pagal ikimokyklinio, priešmokyklinio, bendrojo ugdymo ir profesinio mokymo programas, personalo optimizavimui ir atnaujinimui</t>
  </si>
  <si>
    <t>8.45.</t>
  </si>
  <si>
    <t>vaikų, atvykusių į Lietuvos Respubliką iš Ukrainos dėl Rusijos federacijos karinių veiksmų Ukrainoje, ugdymui ir pavėžėjimui į mokyklą ir atgal finansuoti</t>
  </si>
  <si>
    <t xml:space="preserve">                                                                                                                                           Plungės rajono savivaldybės </t>
  </si>
  <si>
    <t xml:space="preserve">                                                                                                              1 priedas</t>
  </si>
  <si>
    <t xml:space="preserve">                                                                                                                             sprendimo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</si>
</sst>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theme="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30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1" xfId="0" applyFont="1" applyFill="1" applyBorder="1" applyAlignment="1">
      <alignment vertical="justify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2" fontId="1" fillId="0" borderId="0" xfId="0" applyNumberFormat="1" applyFont="1" applyFill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0" fillId="0" borderId="0" xfId="0" applyFont="1"/>
    <xf numFmtId="0" fontId="1" fillId="0" borderId="4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49" fontId="1" fillId="0" borderId="3" xfId="0" applyNumberFormat="1" applyFont="1" applyFill="1" applyBorder="1" applyAlignment="1">
      <alignment horizontal="center" vertical="justify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/>
    <xf numFmtId="168" fontId="2" fillId="0" borderId="1" xfId="0" applyNumberFormat="1" applyFont="1" applyFill="1" applyBorder="1" applyAlignment="1">
      <alignment wrapText="1"/>
    </xf>
    <xf numFmtId="168" fontId="1" fillId="0" borderId="0" xfId="0" applyNumberFormat="1" applyFont="1" applyFill="1" applyAlignment="1">
      <alignment vertical="justify"/>
    </xf>
    <xf numFmtId="168" fontId="1" fillId="0" borderId="0" xfId="0" applyNumberFormat="1" applyFont="1" applyFill="1" applyBorder="1" applyAlignment="1">
      <alignment vertical="center" wrapText="1"/>
    </xf>
    <xf numFmtId="168" fontId="1" fillId="0" borderId="4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center" wrapText="1"/>
    </xf>
    <xf numFmtId="168" fontId="1" fillId="0" borderId="2" xfId="0" applyNumberFormat="1" applyFont="1" applyFill="1" applyBorder="1" applyAlignment="1">
      <alignment horizontal="right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1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68" fontId="1" fillId="0" borderId="0" xfId="0" applyNumberFormat="1" applyFont="1" applyFill="1" applyAlignment="1">
      <alignment horizontal="right" vertical="justify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wrapText="1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quotePrefix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4" xfId="0" quotePrefix="1" applyNumberFormat="1" applyFont="1" applyFill="1" applyBorder="1" applyAlignment="1">
      <alignment horizontal="center" vertical="center" wrapText="1"/>
    </xf>
    <xf numFmtId="0" fontId="1" fillId="0" borderId="2" xfId="0" quotePrefix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wrapText="1"/>
    </xf>
    <xf numFmtId="168" fontId="1" fillId="2" borderId="1" xfId="0" applyNumberFormat="1" applyFont="1" applyFill="1" applyBorder="1" applyAlignment="1">
      <alignment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6" xfId="0" quotePrefix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8"/>
  <sheetViews>
    <sheetView tabSelected="1" workbookViewId="0">
      <selection activeCell="P13" sqref="P13"/>
    </sheetView>
  </sheetViews>
  <sheetFormatPr defaultColWidth="9.140625" defaultRowHeight="15" x14ac:dyDescent="0.25"/>
  <cols>
    <col min="1" max="1" width="7.140625" style="21" customWidth="1"/>
    <col min="2" max="2" width="112.85546875" style="4" customWidth="1"/>
    <col min="3" max="3" width="12.42578125" style="4" customWidth="1"/>
    <col min="4" max="16384" width="9.140625" style="4"/>
  </cols>
  <sheetData>
    <row r="1" spans="1:3" ht="15" customHeight="1" x14ac:dyDescent="0.25">
      <c r="B1" s="103" t="s">
        <v>105</v>
      </c>
      <c r="C1" s="103"/>
    </row>
    <row r="2" spans="1:3" ht="15" customHeight="1" x14ac:dyDescent="0.25">
      <c r="B2" s="103" t="s">
        <v>97</v>
      </c>
      <c r="C2" s="103"/>
    </row>
    <row r="3" spans="1:3" ht="15" customHeight="1" x14ac:dyDescent="0.25">
      <c r="B3" s="103" t="s">
        <v>107</v>
      </c>
      <c r="C3" s="103"/>
    </row>
    <row r="4" spans="1:3" ht="15" customHeight="1" x14ac:dyDescent="0.25">
      <c r="B4" s="103" t="s">
        <v>106</v>
      </c>
      <c r="C4" s="103"/>
    </row>
    <row r="5" spans="1:3" ht="15" customHeight="1" x14ac:dyDescent="0.25">
      <c r="B5" s="76"/>
      <c r="C5" s="76"/>
    </row>
    <row r="6" spans="1:3" ht="16.5" customHeight="1" x14ac:dyDescent="0.25">
      <c r="B6" s="22" t="s">
        <v>91</v>
      </c>
      <c r="C6" s="2"/>
    </row>
    <row r="7" spans="1:3" ht="12.75" customHeight="1" x14ac:dyDescent="0.25">
      <c r="B7" s="22"/>
      <c r="C7" s="32" t="s">
        <v>44</v>
      </c>
    </row>
    <row r="8" spans="1:3" ht="24.75" customHeight="1" x14ac:dyDescent="0.25">
      <c r="A8" s="23" t="s">
        <v>14</v>
      </c>
      <c r="B8" s="3" t="s">
        <v>15</v>
      </c>
      <c r="C8" s="3" t="s">
        <v>0</v>
      </c>
    </row>
    <row r="9" spans="1:3" ht="18" customHeight="1" x14ac:dyDescent="0.25">
      <c r="A9" s="40" t="s">
        <v>71</v>
      </c>
      <c r="B9" s="37" t="s">
        <v>47</v>
      </c>
      <c r="C9" s="52">
        <f>SUM(C10:C14)</f>
        <v>2557.3400000000006</v>
      </c>
    </row>
    <row r="10" spans="1:3" ht="18.75" customHeight="1" x14ac:dyDescent="0.25">
      <c r="A10" s="35" t="s">
        <v>57</v>
      </c>
      <c r="B10" s="36" t="s">
        <v>56</v>
      </c>
      <c r="C10" s="51">
        <v>25.8</v>
      </c>
    </row>
    <row r="11" spans="1:3" ht="20.25" customHeight="1" x14ac:dyDescent="0.25">
      <c r="A11" s="35" t="s">
        <v>90</v>
      </c>
      <c r="B11" s="18" t="s">
        <v>58</v>
      </c>
      <c r="C11" s="50">
        <v>2462.4</v>
      </c>
    </row>
    <row r="12" spans="1:3" ht="18" customHeight="1" x14ac:dyDescent="0.25">
      <c r="A12" s="35" t="s">
        <v>99</v>
      </c>
      <c r="B12" s="18" t="s">
        <v>101</v>
      </c>
      <c r="C12" s="50">
        <v>28.78</v>
      </c>
    </row>
    <row r="13" spans="1:3" ht="28.5" customHeight="1" x14ac:dyDescent="0.25">
      <c r="A13" s="35" t="s">
        <v>100</v>
      </c>
      <c r="B13" s="18" t="s">
        <v>102</v>
      </c>
      <c r="C13" s="50">
        <v>32.503999999999998</v>
      </c>
    </row>
    <row r="14" spans="1:3" ht="28.5" customHeight="1" x14ac:dyDescent="0.25">
      <c r="A14" s="35" t="s">
        <v>103</v>
      </c>
      <c r="B14" s="18" t="s">
        <v>104</v>
      </c>
      <c r="C14" s="50">
        <v>7.8559999999999999</v>
      </c>
    </row>
    <row r="15" spans="1:3" ht="17.25" customHeight="1" x14ac:dyDescent="0.25">
      <c r="A15" s="101" t="s">
        <v>16</v>
      </c>
      <c r="B15" s="102"/>
      <c r="C15" s="79">
        <f>SUM(C10:C14)</f>
        <v>2557.3400000000006</v>
      </c>
    </row>
    <row r="17" spans="3:3" x14ac:dyDescent="0.25">
      <c r="C17" s="17"/>
    </row>
    <row r="18" spans="3:3" x14ac:dyDescent="0.25">
      <c r="C18" s="17"/>
    </row>
  </sheetData>
  <mergeCells count="5">
    <mergeCell ref="A15:B15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D27" sqref="D27"/>
    </sheetView>
  </sheetViews>
  <sheetFormatPr defaultColWidth="9.140625" defaultRowHeight="15" x14ac:dyDescent="0.2"/>
  <cols>
    <col min="1" max="1" width="6" style="31" customWidth="1"/>
    <col min="2" max="2" width="15.140625" style="31" customWidth="1"/>
    <col min="3" max="3" width="39.5703125" style="31" customWidth="1"/>
    <col min="4" max="4" width="46.140625" style="31" customWidth="1"/>
    <col min="5" max="5" width="12.5703125" style="31" customWidth="1"/>
    <col min="6" max="6" width="14.5703125" style="31" customWidth="1"/>
    <col min="7" max="7" width="9.140625" style="31"/>
    <col min="8" max="8" width="11" style="31" customWidth="1"/>
    <col min="9" max="16384" width="9.140625" style="31"/>
  </cols>
  <sheetData>
    <row r="1" spans="1:7" ht="13.5" customHeight="1" x14ac:dyDescent="0.2">
      <c r="D1" s="48"/>
      <c r="E1" s="107" t="s">
        <v>85</v>
      </c>
      <c r="F1" s="107"/>
    </row>
    <row r="2" spans="1:7" ht="13.5" customHeight="1" x14ac:dyDescent="0.2">
      <c r="D2" s="48"/>
      <c r="E2" s="107" t="s">
        <v>98</v>
      </c>
      <c r="F2" s="107"/>
    </row>
    <row r="3" spans="1:7" ht="13.5" customHeight="1" x14ac:dyDescent="0.2">
      <c r="D3" s="48"/>
      <c r="E3" s="107" t="s">
        <v>92</v>
      </c>
      <c r="F3" s="107"/>
    </row>
    <row r="4" spans="1:7" ht="13.5" customHeight="1" x14ac:dyDescent="0.2">
      <c r="D4" s="48"/>
      <c r="E4" s="107" t="s">
        <v>86</v>
      </c>
      <c r="F4" s="107"/>
    </row>
    <row r="5" spans="1:7" ht="14.25" customHeight="1" x14ac:dyDescent="0.2">
      <c r="D5" s="68"/>
      <c r="E5" s="68"/>
      <c r="F5" s="68"/>
    </row>
    <row r="6" spans="1:7" ht="31.5" customHeight="1" x14ac:dyDescent="0.2">
      <c r="A6" s="106" t="s">
        <v>93</v>
      </c>
      <c r="B6" s="106"/>
      <c r="C6" s="106"/>
      <c r="D6" s="106"/>
      <c r="E6" s="106"/>
      <c r="F6" s="106"/>
      <c r="G6" s="81"/>
    </row>
    <row r="7" spans="1:7" ht="15" customHeight="1" x14ac:dyDescent="0.2">
      <c r="B7" s="70"/>
      <c r="C7" s="70"/>
      <c r="D7" s="70"/>
      <c r="E7" s="70"/>
      <c r="F7" s="63" t="s">
        <v>44</v>
      </c>
    </row>
    <row r="8" spans="1:7" ht="43.5" customHeight="1" x14ac:dyDescent="0.2">
      <c r="A8" s="69" t="s">
        <v>34</v>
      </c>
      <c r="B8" s="69" t="s">
        <v>19</v>
      </c>
      <c r="C8" s="69" t="s">
        <v>20</v>
      </c>
      <c r="D8" s="69" t="s">
        <v>23</v>
      </c>
      <c r="E8" s="69" t="s">
        <v>60</v>
      </c>
      <c r="F8" s="69" t="s">
        <v>1</v>
      </c>
    </row>
    <row r="9" spans="1:7" ht="18" customHeight="1" x14ac:dyDescent="0.25">
      <c r="A9" s="69" t="s">
        <v>68</v>
      </c>
      <c r="B9" s="104" t="s">
        <v>9</v>
      </c>
      <c r="C9" s="71" t="s">
        <v>40</v>
      </c>
      <c r="D9" s="71" t="s">
        <v>41</v>
      </c>
      <c r="E9" s="50"/>
      <c r="F9" s="50">
        <v>-1.2</v>
      </c>
    </row>
    <row r="10" spans="1:7" ht="17.25" customHeight="1" x14ac:dyDescent="0.25">
      <c r="A10" s="69" t="s">
        <v>76</v>
      </c>
      <c r="B10" s="105"/>
      <c r="C10" s="71" t="s">
        <v>5</v>
      </c>
      <c r="D10" s="71" t="s">
        <v>26</v>
      </c>
      <c r="E10" s="50"/>
      <c r="F10" s="50">
        <v>-0.7</v>
      </c>
    </row>
    <row r="11" spans="1:7" ht="15.95" customHeight="1" x14ac:dyDescent="0.25">
      <c r="A11" s="93" t="s">
        <v>83</v>
      </c>
      <c r="B11" s="96" t="s">
        <v>13</v>
      </c>
      <c r="C11" s="91" t="s">
        <v>18</v>
      </c>
      <c r="D11" s="39" t="s">
        <v>24</v>
      </c>
      <c r="E11" s="59">
        <v>9.3000000000000007</v>
      </c>
      <c r="F11" s="59"/>
    </row>
    <row r="12" spans="1:7" ht="15.95" customHeight="1" x14ac:dyDescent="0.2">
      <c r="A12" s="89" t="s">
        <v>84</v>
      </c>
      <c r="B12" s="89"/>
      <c r="C12" s="98" t="s">
        <v>2</v>
      </c>
      <c r="D12" s="98"/>
      <c r="E12" s="53">
        <f>SUM(E13:E14)</f>
        <v>-9.3000000000000007</v>
      </c>
      <c r="F12" s="53">
        <f>SUM(F13:F14)</f>
        <v>-15</v>
      </c>
    </row>
    <row r="13" spans="1:7" ht="18" customHeight="1" x14ac:dyDescent="0.25">
      <c r="A13" s="94" t="s">
        <v>61</v>
      </c>
      <c r="B13" s="97" t="s">
        <v>13</v>
      </c>
      <c r="C13" s="92" t="s">
        <v>2</v>
      </c>
      <c r="D13" s="60" t="s">
        <v>46</v>
      </c>
      <c r="E13" s="61">
        <v>-9.3000000000000007</v>
      </c>
      <c r="F13" s="61"/>
    </row>
    <row r="14" spans="1:7" ht="17.25" customHeight="1" x14ac:dyDescent="0.25">
      <c r="A14" s="69" t="s">
        <v>63</v>
      </c>
      <c r="B14" s="95" t="s">
        <v>11</v>
      </c>
      <c r="C14" s="90" t="s">
        <v>2</v>
      </c>
      <c r="D14" s="71" t="s">
        <v>25</v>
      </c>
      <c r="E14" s="50"/>
      <c r="F14" s="50">
        <v>-15</v>
      </c>
    </row>
    <row r="15" spans="1:7" ht="17.25" customHeight="1" x14ac:dyDescent="0.25">
      <c r="A15" s="105" t="s">
        <v>27</v>
      </c>
      <c r="B15" s="105"/>
      <c r="C15" s="105"/>
      <c r="D15" s="105"/>
      <c r="E15" s="50">
        <f>SUM(E9:E10)</f>
        <v>0</v>
      </c>
      <c r="F15" s="50">
        <f>SUM(F9:F10)</f>
        <v>-1.9</v>
      </c>
    </row>
    <row r="16" spans="1:7" ht="18" customHeight="1" x14ac:dyDescent="0.25">
      <c r="A16" s="109" t="s">
        <v>29</v>
      </c>
      <c r="B16" s="110"/>
      <c r="C16" s="110"/>
      <c r="D16" s="111"/>
      <c r="E16" s="50">
        <f>SUM(E11,E13)</f>
        <v>0</v>
      </c>
      <c r="F16" s="50">
        <f>SUM(F11,F13)</f>
        <v>0</v>
      </c>
    </row>
    <row r="17" spans="1:6" ht="18" customHeight="1" x14ac:dyDescent="0.25">
      <c r="A17" s="105" t="s">
        <v>30</v>
      </c>
      <c r="B17" s="105"/>
      <c r="C17" s="105"/>
      <c r="D17" s="105"/>
      <c r="E17" s="50">
        <f>SUM(E14)</f>
        <v>0</v>
      </c>
      <c r="F17" s="50">
        <f>SUM(F14)</f>
        <v>-15</v>
      </c>
    </row>
    <row r="18" spans="1:6" ht="18" customHeight="1" x14ac:dyDescent="0.2">
      <c r="A18" s="108" t="s">
        <v>6</v>
      </c>
      <c r="B18" s="108"/>
      <c r="C18" s="108"/>
      <c r="D18" s="108"/>
      <c r="E18" s="53">
        <f>SUM(E15:E17)</f>
        <v>0</v>
      </c>
      <c r="F18" s="53">
        <f>SUM(F15:F17)</f>
        <v>-16.899999999999999</v>
      </c>
    </row>
    <row r="19" spans="1:6" ht="18" customHeight="1" x14ac:dyDescent="0.2">
      <c r="A19" s="105" t="s">
        <v>48</v>
      </c>
      <c r="B19" s="105"/>
      <c r="C19" s="105"/>
      <c r="D19" s="105"/>
      <c r="E19" s="53"/>
      <c r="F19" s="53"/>
    </row>
    <row r="20" spans="1:6" ht="18" customHeight="1" x14ac:dyDescent="0.2">
      <c r="A20" s="108" t="s">
        <v>45</v>
      </c>
      <c r="B20" s="108"/>
      <c r="C20" s="108"/>
      <c r="D20" s="108"/>
      <c r="E20" s="53">
        <f>E18-E19</f>
        <v>0</v>
      </c>
      <c r="F20" s="53">
        <f>F18-F19</f>
        <v>-16.899999999999999</v>
      </c>
    </row>
    <row r="22" spans="1:6" x14ac:dyDescent="0.2">
      <c r="F22" s="58"/>
    </row>
  </sheetData>
  <mergeCells count="12">
    <mergeCell ref="A20:D20"/>
    <mergeCell ref="A15:D15"/>
    <mergeCell ref="A19:D19"/>
    <mergeCell ref="A18:D18"/>
    <mergeCell ref="A17:D17"/>
    <mergeCell ref="A16:D16"/>
    <mergeCell ref="B9:B10"/>
    <mergeCell ref="A6:F6"/>
    <mergeCell ref="E1:F1"/>
    <mergeCell ref="E2:F2"/>
    <mergeCell ref="E3:F3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27" sqref="C27"/>
    </sheetView>
  </sheetViews>
  <sheetFormatPr defaultColWidth="9.140625" defaultRowHeight="15" x14ac:dyDescent="0.2"/>
  <cols>
    <col min="1" max="1" width="4" style="9" customWidth="1"/>
    <col min="2" max="2" width="13" style="9" customWidth="1"/>
    <col min="3" max="3" width="40.85546875" style="9" customWidth="1"/>
    <col min="4" max="4" width="44.28515625" style="9" customWidth="1"/>
    <col min="5" max="5" width="12.28515625" style="9" customWidth="1"/>
    <col min="6" max="6" width="15.5703125" style="9" customWidth="1"/>
    <col min="7" max="16384" width="9.140625" style="9"/>
  </cols>
  <sheetData>
    <row r="1" spans="1:8" ht="12.75" customHeight="1" x14ac:dyDescent="0.2">
      <c r="D1" s="48"/>
      <c r="E1" s="107" t="s">
        <v>85</v>
      </c>
      <c r="F1" s="107"/>
    </row>
    <row r="2" spans="1:8" ht="14.25" customHeight="1" x14ac:dyDescent="0.2">
      <c r="D2" s="48"/>
      <c r="E2" s="107" t="s">
        <v>98</v>
      </c>
      <c r="F2" s="107"/>
    </row>
    <row r="3" spans="1:8" ht="12" customHeight="1" x14ac:dyDescent="0.2">
      <c r="D3" s="48"/>
      <c r="E3" s="107" t="s">
        <v>92</v>
      </c>
      <c r="F3" s="107"/>
    </row>
    <row r="4" spans="1:8" ht="15" customHeight="1" x14ac:dyDescent="0.2">
      <c r="D4" s="48"/>
      <c r="E4" s="107" t="s">
        <v>87</v>
      </c>
      <c r="F4" s="107"/>
    </row>
    <row r="5" spans="1:8" ht="12" customHeight="1" x14ac:dyDescent="0.2"/>
    <row r="6" spans="1:8" ht="30.75" customHeight="1" x14ac:dyDescent="0.2">
      <c r="A6" s="115" t="s">
        <v>94</v>
      </c>
      <c r="B6" s="115"/>
      <c r="C6" s="115"/>
      <c r="D6" s="115"/>
      <c r="E6" s="115"/>
      <c r="F6" s="115"/>
      <c r="G6" s="10"/>
      <c r="H6" s="38"/>
    </row>
    <row r="7" spans="1:8" ht="14.25" customHeight="1" x14ac:dyDescent="0.2">
      <c r="F7" s="45" t="s">
        <v>44</v>
      </c>
    </row>
    <row r="8" spans="1:8" ht="48.75" customHeight="1" x14ac:dyDescent="0.2">
      <c r="A8" s="43" t="s">
        <v>14</v>
      </c>
      <c r="B8" s="42" t="s">
        <v>19</v>
      </c>
      <c r="C8" s="42" t="s">
        <v>20</v>
      </c>
      <c r="D8" s="42" t="s">
        <v>23</v>
      </c>
      <c r="E8" s="5" t="s">
        <v>60</v>
      </c>
      <c r="F8" s="5" t="s">
        <v>1</v>
      </c>
    </row>
    <row r="9" spans="1:8" ht="18" customHeight="1" x14ac:dyDescent="0.25">
      <c r="A9" s="5" t="s">
        <v>67</v>
      </c>
      <c r="B9" s="113" t="s">
        <v>9</v>
      </c>
      <c r="C9" s="6" t="s">
        <v>52</v>
      </c>
      <c r="D9" s="6" t="s">
        <v>53</v>
      </c>
      <c r="E9" s="50"/>
      <c r="F9" s="50">
        <v>-4</v>
      </c>
    </row>
    <row r="10" spans="1:8" ht="17.25" customHeight="1" x14ac:dyDescent="0.25">
      <c r="A10" s="5" t="s">
        <v>68</v>
      </c>
      <c r="B10" s="114"/>
      <c r="C10" s="6" t="s">
        <v>40</v>
      </c>
      <c r="D10" s="6" t="s">
        <v>41</v>
      </c>
      <c r="E10" s="50"/>
      <c r="F10" s="50">
        <v>-2.5</v>
      </c>
    </row>
    <row r="11" spans="1:8" ht="18" customHeight="1" x14ac:dyDescent="0.25">
      <c r="A11" s="44" t="s">
        <v>72</v>
      </c>
      <c r="B11" s="114"/>
      <c r="C11" s="6" t="s">
        <v>38</v>
      </c>
      <c r="D11" s="6" t="s">
        <v>39</v>
      </c>
      <c r="E11" s="50"/>
      <c r="F11" s="50">
        <v>-2.4</v>
      </c>
    </row>
    <row r="12" spans="1:8" ht="18" customHeight="1" x14ac:dyDescent="0.2">
      <c r="A12" s="112" t="s">
        <v>45</v>
      </c>
      <c r="B12" s="112"/>
      <c r="C12" s="112"/>
      <c r="D12" s="112"/>
      <c r="E12" s="53">
        <f>SUM(E9:E11)</f>
        <v>0</v>
      </c>
      <c r="F12" s="53">
        <f>SUM(F9:F11)</f>
        <v>-8.9</v>
      </c>
    </row>
    <row r="13" spans="1:8" ht="15" customHeight="1" x14ac:dyDescent="0.2">
      <c r="A13" s="10"/>
      <c r="B13" s="10"/>
      <c r="C13" s="10"/>
      <c r="D13" s="10"/>
      <c r="E13" s="11"/>
      <c r="F13" s="11"/>
    </row>
    <row r="14" spans="1:8" ht="15" customHeight="1" x14ac:dyDescent="0.2">
      <c r="A14" s="10"/>
      <c r="B14" s="10"/>
      <c r="C14" s="10"/>
      <c r="D14" s="27"/>
      <c r="E14" s="28"/>
      <c r="F14" s="28"/>
    </row>
    <row r="15" spans="1:8" ht="15" customHeight="1" x14ac:dyDescent="0.2">
      <c r="A15" s="12"/>
      <c r="B15" s="12"/>
      <c r="C15" s="12"/>
      <c r="D15" s="29"/>
      <c r="E15" s="28"/>
      <c r="F15" s="28"/>
    </row>
    <row r="16" spans="1:8" ht="13.5" customHeight="1" x14ac:dyDescent="0.2">
      <c r="A16" s="12"/>
      <c r="B16" s="12"/>
      <c r="C16" s="12"/>
      <c r="D16" s="29"/>
      <c r="E16" s="28"/>
      <c r="F16" s="28"/>
    </row>
    <row r="17" spans="1:6" ht="12.75" customHeight="1" x14ac:dyDescent="0.2">
      <c r="A17" s="14"/>
      <c r="B17" s="14"/>
      <c r="C17" s="14"/>
      <c r="D17" s="29"/>
      <c r="E17" s="30"/>
      <c r="F17" s="30"/>
    </row>
    <row r="18" spans="1:6" x14ac:dyDescent="0.2">
      <c r="A18" s="14"/>
      <c r="B18" s="14"/>
      <c r="C18" s="14"/>
      <c r="D18" s="29"/>
      <c r="E18" s="30"/>
      <c r="F18" s="30"/>
    </row>
    <row r="19" spans="1:6" x14ac:dyDescent="0.2">
      <c r="A19" s="14"/>
      <c r="B19" s="14"/>
      <c r="C19" s="14"/>
      <c r="D19" s="15"/>
      <c r="E19" s="16"/>
      <c r="F19" s="16"/>
    </row>
    <row r="20" spans="1:6" x14ac:dyDescent="0.2">
      <c r="A20" s="14"/>
      <c r="B20" s="14"/>
      <c r="C20" s="14"/>
      <c r="D20" s="15"/>
      <c r="E20" s="16"/>
      <c r="F20" s="16"/>
    </row>
    <row r="21" spans="1:6" x14ac:dyDescent="0.2">
      <c r="A21" s="14"/>
      <c r="B21" s="14"/>
      <c r="C21" s="14"/>
      <c r="D21" s="15"/>
      <c r="E21" s="16"/>
      <c r="F21" s="16"/>
    </row>
    <row r="22" spans="1:6" x14ac:dyDescent="0.2">
      <c r="A22" s="14"/>
      <c r="B22" s="14"/>
      <c r="C22" s="14"/>
      <c r="D22" s="15"/>
      <c r="E22" s="16"/>
      <c r="F22" s="16"/>
    </row>
    <row r="23" spans="1:6" x14ac:dyDescent="0.2">
      <c r="A23" s="14"/>
      <c r="B23" s="14"/>
      <c r="C23" s="14"/>
      <c r="D23" s="15"/>
      <c r="E23" s="16"/>
      <c r="F23" s="16"/>
    </row>
    <row r="24" spans="1:6" x14ac:dyDescent="0.2">
      <c r="A24" s="14"/>
      <c r="B24" s="14"/>
      <c r="C24" s="14"/>
      <c r="D24" s="15"/>
      <c r="E24" s="16"/>
      <c r="F24" s="16"/>
    </row>
    <row r="25" spans="1:6" x14ac:dyDescent="0.2">
      <c r="A25" s="14"/>
      <c r="B25" s="14"/>
      <c r="C25" s="14"/>
      <c r="D25" s="15"/>
      <c r="E25" s="16"/>
      <c r="F25" s="16"/>
    </row>
    <row r="26" spans="1:6" x14ac:dyDescent="0.2">
      <c r="A26" s="14"/>
      <c r="B26" s="14"/>
      <c r="C26" s="14"/>
      <c r="D26" s="15"/>
      <c r="E26" s="16"/>
      <c r="F26" s="16"/>
    </row>
    <row r="27" spans="1:6" x14ac:dyDescent="0.2">
      <c r="A27" s="14"/>
      <c r="B27" s="14"/>
      <c r="C27" s="14"/>
      <c r="D27" s="14"/>
      <c r="E27" s="13"/>
      <c r="F27" s="13"/>
    </row>
    <row r="28" spans="1:6" x14ac:dyDescent="0.2">
      <c r="A28" s="14"/>
      <c r="B28" s="14"/>
      <c r="C28" s="14"/>
      <c r="D28" s="14"/>
      <c r="E28" s="14"/>
      <c r="F28" s="14"/>
    </row>
    <row r="29" spans="1:6" x14ac:dyDescent="0.2">
      <c r="A29" s="14"/>
      <c r="B29" s="14"/>
      <c r="C29" s="14"/>
      <c r="D29" s="14"/>
      <c r="E29" s="14"/>
      <c r="F29" s="14"/>
    </row>
    <row r="30" spans="1:6" x14ac:dyDescent="0.2">
      <c r="A30" s="14"/>
      <c r="B30" s="14"/>
      <c r="C30" s="14"/>
      <c r="D30" s="14"/>
      <c r="E30" s="14"/>
      <c r="F30" s="14"/>
    </row>
    <row r="31" spans="1:6" x14ac:dyDescent="0.2">
      <c r="A31" s="14"/>
      <c r="B31" s="14"/>
      <c r="C31" s="14"/>
      <c r="D31" s="14"/>
      <c r="E31" s="14"/>
      <c r="F31" s="14"/>
    </row>
    <row r="32" spans="1:6" x14ac:dyDescent="0.2">
      <c r="A32" s="14"/>
      <c r="B32" s="14"/>
      <c r="C32" s="14"/>
      <c r="D32" s="14"/>
      <c r="E32" s="14"/>
      <c r="F32" s="14"/>
    </row>
    <row r="33" spans="1:6" x14ac:dyDescent="0.2">
      <c r="A33" s="14"/>
      <c r="B33" s="14"/>
      <c r="C33" s="14"/>
      <c r="D33" s="14"/>
      <c r="E33" s="14"/>
      <c r="F33" s="14"/>
    </row>
    <row r="34" spans="1:6" x14ac:dyDescent="0.2">
      <c r="A34" s="14"/>
      <c r="B34" s="14"/>
      <c r="C34" s="14"/>
      <c r="D34" s="14"/>
      <c r="E34" s="14"/>
      <c r="F34" s="14"/>
    </row>
    <row r="35" spans="1:6" x14ac:dyDescent="0.2">
      <c r="A35" s="14"/>
      <c r="B35" s="14"/>
      <c r="C35" s="14"/>
      <c r="D35" s="14"/>
      <c r="E35" s="14"/>
      <c r="F35" s="14"/>
    </row>
    <row r="36" spans="1:6" x14ac:dyDescent="0.2">
      <c r="A36" s="14"/>
      <c r="B36" s="14"/>
      <c r="C36" s="14"/>
      <c r="D36" s="14"/>
      <c r="E36" s="14"/>
      <c r="F36" s="14"/>
    </row>
    <row r="37" spans="1:6" x14ac:dyDescent="0.2">
      <c r="A37" s="14"/>
      <c r="B37" s="14"/>
      <c r="C37" s="14"/>
      <c r="D37" s="14"/>
      <c r="E37" s="14"/>
      <c r="F37" s="14"/>
    </row>
  </sheetData>
  <mergeCells count="7">
    <mergeCell ref="A12:D12"/>
    <mergeCell ref="B9:B11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L15" sqref="L15"/>
    </sheetView>
  </sheetViews>
  <sheetFormatPr defaultColWidth="9.140625" defaultRowHeight="15" x14ac:dyDescent="0.25"/>
  <cols>
    <col min="1" max="1" width="4.85546875" style="33" customWidth="1"/>
    <col min="2" max="2" width="16.7109375" style="33" customWidth="1"/>
    <col min="3" max="3" width="35.42578125" style="33" customWidth="1"/>
    <col min="4" max="4" width="49.28515625" style="33" customWidth="1"/>
    <col min="5" max="5" width="12.85546875" style="33" customWidth="1"/>
    <col min="6" max="6" width="14.42578125" style="33" customWidth="1"/>
    <col min="7" max="16384" width="9.140625" style="33"/>
  </cols>
  <sheetData>
    <row r="1" spans="1:8" ht="15" customHeight="1" x14ac:dyDescent="0.25">
      <c r="E1" s="107" t="s">
        <v>85</v>
      </c>
      <c r="F1" s="107"/>
    </row>
    <row r="2" spans="1:8" ht="15" customHeight="1" x14ac:dyDescent="0.25">
      <c r="E2" s="107" t="s">
        <v>98</v>
      </c>
      <c r="F2" s="107"/>
    </row>
    <row r="3" spans="1:8" ht="15" customHeight="1" x14ac:dyDescent="0.25">
      <c r="E3" s="107" t="s">
        <v>92</v>
      </c>
      <c r="F3" s="107"/>
    </row>
    <row r="4" spans="1:8" ht="15" customHeight="1" x14ac:dyDescent="0.25">
      <c r="E4" s="107" t="s">
        <v>88</v>
      </c>
      <c r="F4" s="107"/>
    </row>
    <row r="5" spans="1:8" ht="15" customHeight="1" x14ac:dyDescent="0.25">
      <c r="E5" s="64"/>
      <c r="F5" s="64"/>
    </row>
    <row r="6" spans="1:8" ht="13.5" customHeight="1" x14ac:dyDescent="0.25">
      <c r="A6" s="120" t="s">
        <v>95</v>
      </c>
      <c r="B6" s="120"/>
      <c r="C6" s="120"/>
      <c r="D6" s="120"/>
      <c r="E6" s="120"/>
      <c r="F6" s="120"/>
      <c r="G6" s="82"/>
      <c r="H6" s="82"/>
    </row>
    <row r="7" spans="1:8" ht="17.25" customHeight="1" x14ac:dyDescent="0.25">
      <c r="F7" s="33" t="s">
        <v>44</v>
      </c>
    </row>
    <row r="8" spans="1:8" ht="29.25" customHeight="1" x14ac:dyDescent="0.25">
      <c r="A8" s="74" t="s">
        <v>34</v>
      </c>
      <c r="B8" s="74" t="s">
        <v>19</v>
      </c>
      <c r="C8" s="74" t="s">
        <v>20</v>
      </c>
      <c r="D8" s="74" t="s">
        <v>23</v>
      </c>
      <c r="E8" s="74" t="s">
        <v>60</v>
      </c>
      <c r="F8" s="74" t="s">
        <v>1</v>
      </c>
    </row>
    <row r="9" spans="1:8" ht="15.75" customHeight="1" x14ac:dyDescent="0.25">
      <c r="A9" s="75" t="s">
        <v>65</v>
      </c>
      <c r="B9" s="85" t="s">
        <v>9</v>
      </c>
      <c r="C9" s="36" t="s">
        <v>38</v>
      </c>
      <c r="D9" s="18" t="s">
        <v>39</v>
      </c>
      <c r="E9" s="50">
        <v>0.99199999999999999</v>
      </c>
      <c r="F9" s="50">
        <v>-0.50800000000000001</v>
      </c>
      <c r="G9" s="99">
        <v>-1.5</v>
      </c>
      <c r="H9" s="99">
        <v>0.99199999999999999</v>
      </c>
    </row>
    <row r="10" spans="1:8" ht="15.75" customHeight="1" x14ac:dyDescent="0.25">
      <c r="A10" s="72" t="s">
        <v>75</v>
      </c>
      <c r="B10" s="118" t="s">
        <v>10</v>
      </c>
      <c r="C10" s="121" t="s">
        <v>2</v>
      </c>
      <c r="D10" s="67" t="s">
        <v>42</v>
      </c>
      <c r="E10" s="56">
        <f>SUM(E11:E11)</f>
        <v>25.8</v>
      </c>
      <c r="F10" s="56">
        <f>SUM(F11:F11)</f>
        <v>0.8</v>
      </c>
      <c r="G10" s="99"/>
      <c r="H10" s="99"/>
    </row>
    <row r="11" spans="1:8" ht="28.5" customHeight="1" x14ac:dyDescent="0.25">
      <c r="A11" s="75" t="s">
        <v>64</v>
      </c>
      <c r="B11" s="114"/>
      <c r="C11" s="122"/>
      <c r="D11" s="18" t="s">
        <v>56</v>
      </c>
      <c r="E11" s="55">
        <v>25.8</v>
      </c>
      <c r="F11" s="55">
        <v>0.8</v>
      </c>
      <c r="G11" s="99"/>
      <c r="H11" s="99"/>
    </row>
    <row r="12" spans="1:8" ht="33.75" customHeight="1" x14ac:dyDescent="0.25">
      <c r="A12" s="75" t="s">
        <v>77</v>
      </c>
      <c r="B12" s="85" t="s">
        <v>12</v>
      </c>
      <c r="C12" s="43" t="s">
        <v>2</v>
      </c>
      <c r="D12" s="73" t="s">
        <v>50</v>
      </c>
      <c r="E12" s="54">
        <v>2462.4</v>
      </c>
      <c r="F12" s="54"/>
      <c r="G12" s="99"/>
      <c r="H12" s="99"/>
    </row>
    <row r="13" spans="1:8" ht="16.5" customHeight="1" x14ac:dyDescent="0.25">
      <c r="A13" s="84">
        <v>22</v>
      </c>
      <c r="B13" s="85" t="s">
        <v>9</v>
      </c>
      <c r="C13" s="83" t="s">
        <v>2</v>
      </c>
      <c r="D13" s="43" t="s">
        <v>35</v>
      </c>
      <c r="E13" s="54">
        <v>61.283999999999999</v>
      </c>
      <c r="F13" s="54"/>
      <c r="G13" s="99">
        <v>28.78</v>
      </c>
      <c r="H13" s="99">
        <v>32.503999999999998</v>
      </c>
    </row>
    <row r="14" spans="1:8" ht="16.5" customHeight="1" x14ac:dyDescent="0.25">
      <c r="A14" s="88" t="s">
        <v>78</v>
      </c>
      <c r="B14" s="118" t="s">
        <v>9</v>
      </c>
      <c r="C14" s="87" t="s">
        <v>51</v>
      </c>
      <c r="D14" s="87" t="s">
        <v>54</v>
      </c>
      <c r="E14" s="54">
        <v>1.76</v>
      </c>
      <c r="F14" s="100">
        <v>1.76</v>
      </c>
    </row>
    <row r="15" spans="1:8" ht="16.5" customHeight="1" x14ac:dyDescent="0.25">
      <c r="A15" s="88" t="s">
        <v>79</v>
      </c>
      <c r="B15" s="113"/>
      <c r="C15" s="87" t="s">
        <v>52</v>
      </c>
      <c r="D15" s="87" t="s">
        <v>53</v>
      </c>
      <c r="E15" s="54">
        <v>1.5840000000000001</v>
      </c>
      <c r="F15" s="100">
        <v>1.5840000000000001</v>
      </c>
    </row>
    <row r="16" spans="1:8" ht="16.5" customHeight="1" x14ac:dyDescent="0.25">
      <c r="A16" s="88" t="s">
        <v>80</v>
      </c>
      <c r="B16" s="113"/>
      <c r="C16" s="87" t="s">
        <v>3</v>
      </c>
      <c r="D16" s="87" t="s">
        <v>21</v>
      </c>
      <c r="E16" s="54">
        <v>0.52800000000000002</v>
      </c>
      <c r="F16" s="100">
        <v>0.52800000000000002</v>
      </c>
    </row>
    <row r="17" spans="1:7" ht="16.5" customHeight="1" x14ac:dyDescent="0.25">
      <c r="A17" s="88" t="s">
        <v>81</v>
      </c>
      <c r="B17" s="113"/>
      <c r="C17" s="87" t="s">
        <v>4</v>
      </c>
      <c r="D17" s="87" t="s">
        <v>22</v>
      </c>
      <c r="E17" s="54">
        <v>0.35199999999999998</v>
      </c>
      <c r="F17" s="100">
        <v>0.35199999999999998</v>
      </c>
      <c r="G17" s="86"/>
    </row>
    <row r="18" spans="1:7" ht="16.5" customHeight="1" x14ac:dyDescent="0.25">
      <c r="A18" s="88" t="s">
        <v>82</v>
      </c>
      <c r="B18" s="119"/>
      <c r="C18" s="1" t="s">
        <v>36</v>
      </c>
      <c r="D18" s="87" t="s">
        <v>37</v>
      </c>
      <c r="E18" s="54">
        <v>2.64</v>
      </c>
      <c r="F18" s="100">
        <v>2.64</v>
      </c>
      <c r="G18" s="86"/>
    </row>
    <row r="19" spans="1:7" ht="15" customHeight="1" x14ac:dyDescent="0.25">
      <c r="A19" s="117" t="s">
        <v>27</v>
      </c>
      <c r="B19" s="117"/>
      <c r="C19" s="117"/>
      <c r="D19" s="117"/>
      <c r="E19" s="54">
        <f>SUM(E9,E13:E18)</f>
        <v>69.140000000000015</v>
      </c>
      <c r="F19" s="100">
        <f>SUM(F9,F13:F18)</f>
        <v>6.3559999999999999</v>
      </c>
    </row>
    <row r="20" spans="1:7" ht="15" customHeight="1" x14ac:dyDescent="0.25">
      <c r="A20" s="117" t="s">
        <v>28</v>
      </c>
      <c r="B20" s="117"/>
      <c r="C20" s="117"/>
      <c r="D20" s="117"/>
      <c r="E20" s="54">
        <f>E10</f>
        <v>25.8</v>
      </c>
      <c r="F20" s="100">
        <f>F10</f>
        <v>0.8</v>
      </c>
    </row>
    <row r="21" spans="1:7" ht="15" customHeight="1" x14ac:dyDescent="0.25">
      <c r="A21" s="117" t="s">
        <v>31</v>
      </c>
      <c r="B21" s="117"/>
      <c r="C21" s="117"/>
      <c r="D21" s="117"/>
      <c r="E21" s="54">
        <f t="shared" ref="E21:F21" si="0">E12</f>
        <v>2462.4</v>
      </c>
      <c r="F21" s="100">
        <f t="shared" si="0"/>
        <v>0</v>
      </c>
    </row>
    <row r="22" spans="1:7" ht="15" customHeight="1" x14ac:dyDescent="0.25">
      <c r="A22" s="116" t="s">
        <v>45</v>
      </c>
      <c r="B22" s="116"/>
      <c r="C22" s="116"/>
      <c r="D22" s="116"/>
      <c r="E22" s="80">
        <f>SUM(E19:E21)</f>
        <v>2557.34</v>
      </c>
      <c r="F22" s="80">
        <f>SUM(F19:F21)</f>
        <v>7.1559999999999997</v>
      </c>
    </row>
  </sheetData>
  <mergeCells count="12">
    <mergeCell ref="E1:F1"/>
    <mergeCell ref="E2:F2"/>
    <mergeCell ref="E3:F3"/>
    <mergeCell ref="E4:F4"/>
    <mergeCell ref="B10:B11"/>
    <mergeCell ref="A6:F6"/>
    <mergeCell ref="C10:C11"/>
    <mergeCell ref="A22:D22"/>
    <mergeCell ref="A20:D20"/>
    <mergeCell ref="A21:D21"/>
    <mergeCell ref="A19:D19"/>
    <mergeCell ref="B14:B18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3"/>
  <sheetViews>
    <sheetView workbookViewId="0">
      <selection activeCell="I11" sqref="I11"/>
    </sheetView>
  </sheetViews>
  <sheetFormatPr defaultColWidth="9.140625" defaultRowHeight="15" x14ac:dyDescent="0.2"/>
  <cols>
    <col min="1" max="1" width="4.5703125" style="7" customWidth="1"/>
    <col min="2" max="2" width="10.140625" style="7" customWidth="1"/>
    <col min="3" max="3" width="62.42578125" style="7" customWidth="1"/>
    <col min="4" max="4" width="19.28515625" style="7" customWidth="1"/>
    <col min="5" max="5" width="18.7109375" style="7" customWidth="1"/>
    <col min="6" max="16384" width="9.140625" style="7"/>
  </cols>
  <sheetData>
    <row r="1" spans="1:7" ht="13.5" customHeight="1" x14ac:dyDescent="0.2">
      <c r="C1" s="48"/>
      <c r="D1" s="107" t="s">
        <v>85</v>
      </c>
      <c r="E1" s="107"/>
    </row>
    <row r="2" spans="1:7" ht="13.5" customHeight="1" x14ac:dyDescent="0.2">
      <c r="C2" s="48"/>
      <c r="D2" s="107" t="s">
        <v>98</v>
      </c>
      <c r="E2" s="107"/>
    </row>
    <row r="3" spans="1:7" ht="13.5" customHeight="1" x14ac:dyDescent="0.2">
      <c r="C3" s="48"/>
      <c r="D3" s="107" t="s">
        <v>92</v>
      </c>
      <c r="E3" s="107"/>
    </row>
    <row r="4" spans="1:7" ht="13.5" customHeight="1" x14ac:dyDescent="0.2">
      <c r="C4" s="48"/>
      <c r="D4" s="107" t="s">
        <v>89</v>
      </c>
      <c r="E4" s="107"/>
    </row>
    <row r="5" spans="1:7" x14ac:dyDescent="0.25">
      <c r="D5" s="41"/>
      <c r="E5" s="41"/>
    </row>
    <row r="6" spans="1:7" ht="32.25" customHeight="1" x14ac:dyDescent="0.2">
      <c r="A6" s="129" t="s">
        <v>96</v>
      </c>
      <c r="B6" s="129"/>
      <c r="C6" s="129"/>
      <c r="D6" s="129"/>
      <c r="E6" s="129"/>
    </row>
    <row r="7" spans="1:7" ht="15" customHeight="1" x14ac:dyDescent="0.2">
      <c r="E7" s="49" t="s">
        <v>44</v>
      </c>
    </row>
    <row r="8" spans="1:7" ht="35.25" customHeight="1" x14ac:dyDescent="0.2">
      <c r="A8" s="66" t="s">
        <v>34</v>
      </c>
      <c r="B8" s="62" t="s">
        <v>8</v>
      </c>
      <c r="C8" s="62" t="s">
        <v>7</v>
      </c>
      <c r="D8" s="62" t="s">
        <v>0</v>
      </c>
      <c r="E8" s="46" t="s">
        <v>1</v>
      </c>
    </row>
    <row r="9" spans="1:7" ht="24.95" customHeight="1" x14ac:dyDescent="0.25">
      <c r="A9" s="66" t="s">
        <v>65</v>
      </c>
      <c r="B9" s="65" t="s">
        <v>9</v>
      </c>
      <c r="C9" s="8" t="s">
        <v>59</v>
      </c>
      <c r="D9" s="51">
        <f>SUM('savivaldybės funkcijos(3)'!E15,'ugd_reikmems(5)'!E12,'kt_ dotacijos (6)'!E19)</f>
        <v>69.140000000000015</v>
      </c>
      <c r="E9" s="78">
        <f>SUM('savivaldybės funkcijos(3)'!F15,'ugd_reikmems(5)'!F12,'kt_ dotacijos (6)'!F19)</f>
        <v>-4.4440000000000008</v>
      </c>
      <c r="G9" s="19"/>
    </row>
    <row r="10" spans="1:7" ht="24.95" customHeight="1" x14ac:dyDescent="0.25">
      <c r="A10" s="66" t="s">
        <v>66</v>
      </c>
      <c r="B10" s="47" t="s">
        <v>10</v>
      </c>
      <c r="C10" s="8" t="s">
        <v>17</v>
      </c>
      <c r="D10" s="51">
        <f>SUM('kt_ dotacijos (6)'!E20)</f>
        <v>25.8</v>
      </c>
      <c r="E10" s="78">
        <f>SUM('kt_ dotacijos (6)'!F20)</f>
        <v>0.8</v>
      </c>
      <c r="G10" s="19"/>
    </row>
    <row r="11" spans="1:7" ht="24.95" customHeight="1" x14ac:dyDescent="0.25">
      <c r="A11" s="66" t="s">
        <v>69</v>
      </c>
      <c r="B11" s="47" t="s">
        <v>13</v>
      </c>
      <c r="C11" s="8" t="s">
        <v>62</v>
      </c>
      <c r="D11" s="78">
        <f>SUM('savivaldybės funkcijos(3)'!E16)</f>
        <v>0</v>
      </c>
      <c r="E11" s="78">
        <f>SUM('savivaldybės funkcijos(3)'!F16)</f>
        <v>0</v>
      </c>
      <c r="G11" s="19"/>
    </row>
    <row r="12" spans="1:7" ht="24.95" customHeight="1" x14ac:dyDescent="0.25">
      <c r="A12" s="66" t="s">
        <v>70</v>
      </c>
      <c r="B12" s="47" t="s">
        <v>11</v>
      </c>
      <c r="C12" s="8" t="s">
        <v>32</v>
      </c>
      <c r="D12" s="78">
        <f>SUM('savivaldybės funkcijos(3)'!E17)</f>
        <v>0</v>
      </c>
      <c r="E12" s="78">
        <f>SUM('savivaldybės funkcijos(3)'!F17)</f>
        <v>-15</v>
      </c>
      <c r="G12" s="19"/>
    </row>
    <row r="13" spans="1:7" ht="24.95" customHeight="1" x14ac:dyDescent="0.25">
      <c r="A13" s="66" t="s">
        <v>71</v>
      </c>
      <c r="B13" s="47" t="s">
        <v>12</v>
      </c>
      <c r="C13" s="8" t="s">
        <v>33</v>
      </c>
      <c r="D13" s="78">
        <f>SUM('kt_ dotacijos (6)'!E21)</f>
        <v>2462.4</v>
      </c>
      <c r="E13" s="78">
        <f>SUM('kt_ dotacijos (6)'!F21)</f>
        <v>0</v>
      </c>
      <c r="F13" s="24"/>
      <c r="G13" s="25"/>
    </row>
    <row r="14" spans="1:7" ht="15" customHeight="1" x14ac:dyDescent="0.2">
      <c r="A14" s="66" t="s">
        <v>72</v>
      </c>
      <c r="B14" s="127" t="s">
        <v>43</v>
      </c>
      <c r="C14" s="128"/>
      <c r="D14" s="79">
        <f>SUM(D9:D13)</f>
        <v>2557.34</v>
      </c>
      <c r="E14" s="79">
        <f>SUM(E9:E13)</f>
        <v>-18.644000000000002</v>
      </c>
      <c r="F14" s="26"/>
      <c r="G14" s="26"/>
    </row>
    <row r="15" spans="1:7" ht="15" customHeight="1" x14ac:dyDescent="0.25">
      <c r="A15" s="66" t="s">
        <v>73</v>
      </c>
      <c r="B15" s="123" t="s">
        <v>55</v>
      </c>
      <c r="C15" s="124"/>
      <c r="D15" s="78"/>
      <c r="E15" s="78"/>
    </row>
    <row r="16" spans="1:7" ht="15" customHeight="1" x14ac:dyDescent="0.2">
      <c r="A16" s="66" t="s">
        <v>74</v>
      </c>
      <c r="B16" s="125" t="s">
        <v>49</v>
      </c>
      <c r="C16" s="126"/>
      <c r="D16" s="79">
        <f>D14-D15</f>
        <v>2557.34</v>
      </c>
      <c r="E16" s="79">
        <f>E14-E15</f>
        <v>-18.644000000000002</v>
      </c>
    </row>
    <row r="17" spans="3:5" x14ac:dyDescent="0.2">
      <c r="C17" s="34"/>
      <c r="E17" s="20"/>
    </row>
    <row r="18" spans="3:5" x14ac:dyDescent="0.2">
      <c r="C18" s="34"/>
      <c r="D18" s="57"/>
    </row>
    <row r="19" spans="3:5" x14ac:dyDescent="0.2">
      <c r="C19" s="77"/>
      <c r="D19" s="57"/>
    </row>
    <row r="21" spans="3:5" x14ac:dyDescent="0.2">
      <c r="D21" s="57"/>
    </row>
    <row r="23" spans="3:5" x14ac:dyDescent="0.2">
      <c r="D23" s="57"/>
    </row>
  </sheetData>
  <mergeCells count="8">
    <mergeCell ref="B15:C15"/>
    <mergeCell ref="B16:C16"/>
    <mergeCell ref="B14:C14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5</vt:i4>
      </vt:variant>
      <vt:variant>
        <vt:lpstr>Įvardinti diapazonai</vt:lpstr>
      </vt:variant>
      <vt:variant>
        <vt:i4>5</vt:i4>
      </vt:variant>
    </vt:vector>
  </HeadingPairs>
  <TitlesOfParts>
    <vt:vector size="10" baseType="lpstr">
      <vt:lpstr>pajamos (1)</vt:lpstr>
      <vt:lpstr>savivaldybės funkcijos(3)</vt:lpstr>
      <vt:lpstr>ugd_reikmems(5)</vt:lpstr>
      <vt:lpstr>kt_ dotacijos (6)</vt:lpstr>
      <vt:lpstr>programos(9)</vt:lpstr>
      <vt:lpstr>'ugd_reikmems(5)'!Print_Area</vt:lpstr>
      <vt:lpstr>'kt_ dotacijos (6)'!Print_Titles</vt:lpstr>
      <vt:lpstr>'pajamos (1)'!Print_Titles</vt:lpstr>
      <vt:lpstr>'savivaldybės funkcijos(3)'!Print_Titles</vt:lpstr>
      <vt:lpstr>'ugd_reikmems(5)'!Print_Titles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2022-04-21T06:13:25Z</cp:lastPrinted>
  <dcterms:created xsi:type="dcterms:W3CDTF">2002-11-07T10:01:21Z</dcterms:created>
  <dcterms:modified xsi:type="dcterms:W3CDTF">2022-04-21T06:13:31Z</dcterms:modified>
</cp:coreProperties>
</file>