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3040" windowHeight="9960" activeTab="4"/>
  </bookViews>
  <sheets>
    <sheet name="pajamos (1)" sheetId="11" r:id="rId1"/>
    <sheet name="savivaldybės funkcijos(3)" sheetId="24" r:id="rId2"/>
    <sheet name="ugd_reikmems(5)" sheetId="17" r:id="rId3"/>
    <sheet name="kt_ dotacijos (6)" sheetId="21" r:id="rId4"/>
    <sheet name="programos(9)" sheetId="6" r:id="rId5"/>
  </sheets>
  <definedNames>
    <definedName name="_xlnm.Print_Area" localSheetId="2">'ugd_reikmems(5)'!$A$1:$G$18</definedName>
    <definedName name="_xlnm.Print_Titles" localSheetId="3">'kt_ dotacijos (6)'!$8:$8</definedName>
    <definedName name="_xlnm.Print_Titles" localSheetId="0">'pajamos (1)'!$8:$8</definedName>
    <definedName name="_xlnm.Print_Titles" localSheetId="1">'savivaldybės funkcijos(3)'!$8:$8</definedName>
    <definedName name="_xlnm.Print_Titles" localSheetId="2">'ugd_reikmems(5)'!$8:$8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24" l="1"/>
  <c r="F13" i="24"/>
  <c r="E20" i="24"/>
  <c r="F20" i="24"/>
  <c r="E22" i="24" l="1"/>
  <c r="D12" i="6" s="1"/>
  <c r="F22" i="24"/>
  <c r="E12" i="6" s="1"/>
  <c r="E21" i="24"/>
  <c r="F21" i="24"/>
  <c r="E9" i="21" l="1"/>
  <c r="F9" i="21"/>
  <c r="E17" i="21"/>
  <c r="D11" i="6" s="1"/>
  <c r="F17" i="21"/>
  <c r="E11" i="6" s="1"/>
  <c r="E16" i="21"/>
  <c r="D10" i="6" s="1"/>
  <c r="F16" i="21"/>
  <c r="E10" i="6" s="1"/>
  <c r="E23" i="24"/>
  <c r="D13" i="6" s="1"/>
  <c r="F23" i="24"/>
  <c r="E13" i="6" s="1"/>
  <c r="E19" i="24"/>
  <c r="F19" i="24"/>
  <c r="C16" i="11"/>
  <c r="C9" i="11"/>
  <c r="D9" i="6" l="1"/>
  <c r="E18" i="17"/>
  <c r="F18" i="17" l="1"/>
  <c r="E9" i="6" s="1"/>
  <c r="F24" i="24" l="1"/>
  <c r="F26" i="24" s="1"/>
  <c r="F18" i="21"/>
  <c r="E18" i="21"/>
  <c r="E24" i="24"/>
  <c r="E26" i="24" l="1"/>
  <c r="E14" i="6"/>
  <c r="D14" i="6"/>
  <c r="D16" i="6" l="1"/>
  <c r="E16" i="6"/>
</calcChain>
</file>

<file path=xl/sharedStrings.xml><?xml version="1.0" encoding="utf-8"?>
<sst xmlns="http://schemas.openxmlformats.org/spreadsheetml/2006/main" count="185" uniqueCount="118">
  <si>
    <t>Iš viso</t>
  </si>
  <si>
    <t>iš jų darbo užmokesčiui</t>
  </si>
  <si>
    <t>Savivaldybės administracija</t>
  </si>
  <si>
    <t>„Ryto“ pagrindinė mokykla</t>
  </si>
  <si>
    <t>„Saulės“  gimnazija</t>
  </si>
  <si>
    <t>IŠ VISO:</t>
  </si>
  <si>
    <t xml:space="preserve">Programos pavadinimas </t>
  </si>
  <si>
    <t>Programos kodas</t>
  </si>
  <si>
    <t>01</t>
  </si>
  <si>
    <t>02</t>
  </si>
  <si>
    <t>04</t>
  </si>
  <si>
    <t>07</t>
  </si>
  <si>
    <t>08</t>
  </si>
  <si>
    <t>Eil.Nr.</t>
  </si>
  <si>
    <t>Pajamų pavadinimas</t>
  </si>
  <si>
    <t>IŠ VISO</t>
  </si>
  <si>
    <t>Plungės socialinių paslaugų centras</t>
  </si>
  <si>
    <t>Ekonominės ir projektinės veiklos programa</t>
  </si>
  <si>
    <t>Programos kodas, pavadinimas</t>
  </si>
  <si>
    <t xml:space="preserve">Asignavimų valdytojo pavadinimas </t>
  </si>
  <si>
    <t>„Ryto“ pagrindinės mokyklos veikla</t>
  </si>
  <si>
    <t>„Saulės“  gimnazijos veikla</t>
  </si>
  <si>
    <t>Priemonės pavadinimas</t>
  </si>
  <si>
    <t>Plungės socialinių paslaugų centro veikla</t>
  </si>
  <si>
    <t>Savivaldybės administracijos veikla</t>
  </si>
  <si>
    <t>Plungės rajono seniūnijų veikla</t>
  </si>
  <si>
    <t>Savivaldybės infrastruktūros objektų planavimas, priežiūra ir statyba</t>
  </si>
  <si>
    <t>Iš viso 01 programai</t>
  </si>
  <si>
    <t>Iš viso 02 programai</t>
  </si>
  <si>
    <t>Iš viso 04 programai</t>
  </si>
  <si>
    <t>Iš viso 07 programai</t>
  </si>
  <si>
    <t>Iš viso 08 programai</t>
  </si>
  <si>
    <t>Socialiai saugios ir sveikos aplinkos kūrimo programa</t>
  </si>
  <si>
    <t>Savivaldybės veiklos valdymo programa</t>
  </si>
  <si>
    <t>Infrastruktūros objektų priežiūros ir ūkinių subjektų rėmimo programa</t>
  </si>
  <si>
    <t>Eil. Nr.</t>
  </si>
  <si>
    <t>Plungės rajono savivaldybės administracija</t>
  </si>
  <si>
    <t>Ugdymo kokybės užtikrinimas</t>
  </si>
  <si>
    <t>Senamiesčio mokykla</t>
  </si>
  <si>
    <t>Senamiesčio mokyklos veikla</t>
  </si>
  <si>
    <t>Kulių gimnazija</t>
  </si>
  <si>
    <t>Kulių gimnazijos veikla</t>
  </si>
  <si>
    <t>Žemaičių Kalvarijos M.Valančiaus gimnazija</t>
  </si>
  <si>
    <t>Žemaičių Kalvarijos M.Valančiaus gimnazijos veikla</t>
  </si>
  <si>
    <t>Investicijų ir kiti projektai</t>
  </si>
  <si>
    <t>Plungės krizių centro veikla</t>
  </si>
  <si>
    <t>Plungės krizių centras</t>
  </si>
  <si>
    <t xml:space="preserve">              IŠ VISO:</t>
  </si>
  <si>
    <t>tūkst. Eur</t>
  </si>
  <si>
    <t xml:space="preserve">IŠ VISO ASIGNAVIMŲ </t>
  </si>
  <si>
    <t>Alsėdžių Stanislovo Narutavičiaus gimnazija</t>
  </si>
  <si>
    <t xml:space="preserve"> Alsėdžių Stanislovo Narutavičiaus gimnazijos veikla</t>
  </si>
  <si>
    <t xml:space="preserve">                                                                                                                                               Plungės rajono savivaldybės </t>
  </si>
  <si>
    <t>Dotacijos:</t>
  </si>
  <si>
    <t>iš jų: paskolų grąžinimas</t>
  </si>
  <si>
    <t>IŠ VISO ASIGNAVIMŲ (9eil.-10eil.)</t>
  </si>
  <si>
    <t>Vaikų dienos centrų programų rėmimas</t>
  </si>
  <si>
    <t>„Babrungo“ progimnazija</t>
  </si>
  <si>
    <t>Akademiko Adolfo Jucio progimnazija</t>
  </si>
  <si>
    <t>Akademiko Adolfo Jucio progimnazijos veikla</t>
  </si>
  <si>
    <t>„Babrungo“ progimnazijos veikla</t>
  </si>
  <si>
    <t>iš jų - paskolų grąžinimas</t>
  </si>
  <si>
    <t>Europos Sąjungos, kitos tarptautinės finansinės paramos  lėšos</t>
  </si>
  <si>
    <t>8.30.</t>
  </si>
  <si>
    <t>VIPA dotacijos grąžinimas</t>
  </si>
  <si>
    <t>Ugdymo kokybės, sporto ir modernios aplinkos užtikrinimo programa</t>
  </si>
  <si>
    <t xml:space="preserve">Iš viso </t>
  </si>
  <si>
    <t>44.37.</t>
  </si>
  <si>
    <t>44.38.</t>
  </si>
  <si>
    <t>44.42.</t>
  </si>
  <si>
    <t>44.43.</t>
  </si>
  <si>
    <t>12.1.</t>
  </si>
  <si>
    <t>asmeninei pagalbai teikti ir administruoti</t>
  </si>
  <si>
    <t>1.</t>
  </si>
  <si>
    <t>2.</t>
  </si>
  <si>
    <t>3.</t>
  </si>
  <si>
    <t>4.</t>
  </si>
  <si>
    <t>6.</t>
  </si>
  <si>
    <t>7.</t>
  </si>
  <si>
    <t>8.</t>
  </si>
  <si>
    <t>9.</t>
  </si>
  <si>
    <t>10.</t>
  </si>
  <si>
    <t>11.</t>
  </si>
  <si>
    <t>12.</t>
  </si>
  <si>
    <t>14.</t>
  </si>
  <si>
    <t>16.</t>
  </si>
  <si>
    <t>21.</t>
  </si>
  <si>
    <t>27.</t>
  </si>
  <si>
    <t>28.</t>
  </si>
  <si>
    <t>44.</t>
  </si>
  <si>
    <t xml:space="preserve">Plungės rajono savivaldybės </t>
  </si>
  <si>
    <t>3 priedas</t>
  </si>
  <si>
    <t>5 priedas</t>
  </si>
  <si>
    <t>6 priedas</t>
  </si>
  <si>
    <t>9 priedas</t>
  </si>
  <si>
    <t>Socialinės reabilitacijos paslaugų neįgaliesiems bendruomenėje projektų  rėmimas</t>
  </si>
  <si>
    <t xml:space="preserve">                                                                                                                 1 priedas</t>
  </si>
  <si>
    <t>PLUNGĖS RAJONO SAVIVALDYBĖS 2022 METŲ BIUDŽETO PAJAMŲ PAKEITIMAI (PADIDINTA+, SUMAŽINTA -)</t>
  </si>
  <si>
    <t xml:space="preserve">tarybos 2022 m. kovo 24 d. </t>
  </si>
  <si>
    <t>sprendimo Nr. T1-</t>
  </si>
  <si>
    <t>ASIGNAVIMŲ SAVARANKIŠKOSIOMS SAVIVALDYBĖS FUNKCIJOMS VYKDYTI 2022 METAIS PASKIRSTYMO PAKEITIMAI (PADIDINTA+, SUMAŽINTA -)</t>
  </si>
  <si>
    <t>2022 METŲ VALSTYBĖS BIUDŽETO SPECIALIOSIOS TIKSLINĖS DOTACIJOS,  SKIRIAMOS UGDYMO REIKMĖMS FINANSUOTI, PASKIRSTYMO PAKEITIMAI (PADIDINTA+, SUMAŽINTA -)</t>
  </si>
  <si>
    <t>2022 METŲ KITŲ  DOTACIJŲ PASKIRSTYMO PAKEITIMAI (PADIDINTA+, SUMAŽINTA -)</t>
  </si>
  <si>
    <t>PLUNGĖS RAJONO SAVIVALDYBĖS 2022 METŲ BIUDŽETO ASIGNAVIMŲ PASKIRSTYMAS PAGAL  2022-2024 METŲ STRATEGINIO VEIKLOS PLANO PROGRAMAS  PAKEITIMAI (PADIDINTA+, SUMAŽINTA -)</t>
  </si>
  <si>
    <t>8.39.</t>
  </si>
  <si>
    <t>8.40.</t>
  </si>
  <si>
    <t>8.41.</t>
  </si>
  <si>
    <t xml:space="preserve">projektui "Plungės r. Kulių gimnazijos pastato Plungės r., Kulių Aušros g. 24, kapitalinis remontas"    </t>
  </si>
  <si>
    <t>12.9.</t>
  </si>
  <si>
    <t>8.43.</t>
  </si>
  <si>
    <t>organizuoti būsto ir jo aplinkos pritaikymą neįgaliesiems</t>
  </si>
  <si>
    <t>socialinių paslaugų srities darbuotojų minimaliesiems pareiginės algos pastoviosios dalies koeficientams didinti</t>
  </si>
  <si>
    <t>44.13.</t>
  </si>
  <si>
    <t>Investicijų ir kiti projektai (prisidėti prie projektų)</t>
  </si>
  <si>
    <t>socialinių paslaugų šakos kolektyvinėje sutartyje numatytiems įsipareigojimams įgynvendinti</t>
  </si>
  <si>
    <t>8.32.</t>
  </si>
  <si>
    <t xml:space="preserve">                                                                                                                                             tarybos 2022 m. kovo 24 d. </t>
  </si>
  <si>
    <t xml:space="preserve">                                                                                                                               sprendimo Nr. T1-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</si>
</sst>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&quot;Lt&quot;_-;\-* #,##0.00\ &quot;Lt&quot;_-;_-* &quot;-&quot;??\ &quot;Lt&quot;_-;_-@_-"/>
    <numFmt numFmtId="165" formatCode="_-* #,##0.00\ _L_t_-;\-* #,##0.00\ _L_t_-;_-* &quot;-&quot;??\ _L_t_-;_-@_-"/>
    <numFmt numFmtId="166" formatCode="_(* #,##0.00_);_(* \(#,##0.00\);_(* &quot;-&quot;??_);_(@_)"/>
    <numFmt numFmtId="167" formatCode="0.0"/>
    <numFmt numFmtId="168" formatCode="0.000"/>
  </numFmts>
  <fonts count="13" x14ac:knownFonts="1">
    <font>
      <sz val="10"/>
      <name val="Arial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indexed="9"/>
      <name val="Times New Roman"/>
      <family val="1"/>
      <charset val="186"/>
    </font>
    <font>
      <b/>
      <sz val="11"/>
      <color indexed="9"/>
      <name val="Times New Roman"/>
      <family val="1"/>
      <charset val="186"/>
    </font>
    <font>
      <u/>
      <sz val="11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b/>
      <sz val="11"/>
      <name val="Times New Roman"/>
      <family val="1"/>
    </font>
    <font>
      <sz val="10"/>
      <name val="Arial"/>
      <family val="2"/>
    </font>
    <font>
      <sz val="10"/>
      <name val="Times New Roman Baltic"/>
      <charset val="186"/>
    </font>
    <font>
      <sz val="11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6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0" fontId="10" fillId="0" borderId="0"/>
    <xf numFmtId="0" fontId="12" fillId="0" borderId="0"/>
    <xf numFmtId="0" fontId="11" fillId="0" borderId="0"/>
  </cellStyleXfs>
  <cellXfs count="139">
    <xf numFmtId="0" fontId="0" fillId="0" borderId="0" xfId="0"/>
    <xf numFmtId="0" fontId="1" fillId="0" borderId="1" xfId="0" applyFont="1" applyFill="1" applyBorder="1"/>
    <xf numFmtId="0" fontId="1" fillId="0" borderId="0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NumberFormat="1" applyFont="1" applyFill="1" applyAlignment="1">
      <alignment vertical="justify"/>
    </xf>
    <xf numFmtId="0" fontId="1" fillId="0" borderId="1" xfId="0" applyFont="1" applyFill="1" applyBorder="1" applyAlignment="1">
      <alignment vertical="justify" wrapText="1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167" fontId="1" fillId="0" borderId="1" xfId="0" applyNumberFormat="1" applyFont="1" applyFill="1" applyBorder="1" applyAlignment="1">
      <alignment vertical="center" wrapText="1"/>
    </xf>
    <xf numFmtId="167" fontId="2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167" fontId="4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quotePrefix="1" applyFont="1" applyFill="1" applyBorder="1" applyAlignment="1">
      <alignment vertical="center" wrapText="1"/>
    </xf>
    <xf numFmtId="167" fontId="3" fillId="0" borderId="0" xfId="0" applyNumberFormat="1" applyFont="1" applyFill="1" applyBorder="1" applyAlignment="1">
      <alignment vertical="center" wrapText="1"/>
    </xf>
    <xf numFmtId="167" fontId="1" fillId="0" borderId="0" xfId="0" applyNumberFormat="1" applyFont="1" applyFill="1"/>
    <xf numFmtId="0" fontId="1" fillId="0" borderId="1" xfId="0" applyFont="1" applyFill="1" applyBorder="1" applyAlignment="1">
      <alignment horizontal="left" wrapText="1"/>
    </xf>
    <xf numFmtId="0" fontId="1" fillId="0" borderId="1" xfId="0" applyNumberFormat="1" applyFont="1" applyFill="1" applyBorder="1" applyAlignment="1">
      <alignment vertical="center" wrapText="1"/>
    </xf>
    <xf numFmtId="167" fontId="1" fillId="0" borderId="0" xfId="0" applyNumberFormat="1" applyFont="1" applyFill="1" applyAlignment="1">
      <alignment vertical="justify"/>
    </xf>
    <xf numFmtId="167" fontId="5" fillId="0" borderId="0" xfId="0" applyNumberFormat="1" applyFont="1" applyFill="1" applyAlignment="1">
      <alignment vertical="justify"/>
    </xf>
    <xf numFmtId="2" fontId="1" fillId="0" borderId="0" xfId="0" applyNumberFormat="1" applyFont="1" applyFill="1"/>
    <xf numFmtId="0" fontId="2" fillId="0" borderId="0" xfId="0" applyFont="1" applyFill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vertical="justify"/>
    </xf>
    <xf numFmtId="167" fontId="1" fillId="0" borderId="0" xfId="0" applyNumberFormat="1" applyFont="1" applyFill="1" applyBorder="1" applyAlignment="1">
      <alignment vertical="justify"/>
    </xf>
    <xf numFmtId="167" fontId="2" fillId="0" borderId="0" xfId="0" applyNumberFormat="1" applyFont="1" applyFill="1" applyBorder="1" applyAlignment="1">
      <alignment vertical="justify"/>
    </xf>
    <xf numFmtId="0" fontId="7" fillId="0" borderId="0" xfId="0" applyFont="1" applyFill="1" applyBorder="1" applyAlignment="1">
      <alignment vertical="center" wrapText="1"/>
    </xf>
    <xf numFmtId="167" fontId="7" fillId="0" borderId="0" xfId="0" applyNumberFormat="1" applyFont="1" applyFill="1" applyBorder="1" applyAlignment="1">
      <alignment vertical="center" wrapText="1"/>
    </xf>
    <xf numFmtId="0" fontId="7" fillId="0" borderId="0" xfId="0" quotePrefix="1" applyFont="1" applyFill="1" applyBorder="1" applyAlignment="1">
      <alignment vertical="center" wrapText="1"/>
    </xf>
    <xf numFmtId="167" fontId="8" fillId="0" borderId="0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wrapText="1"/>
    </xf>
    <xf numFmtId="167" fontId="1" fillId="0" borderId="0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vertical="justify"/>
    </xf>
    <xf numFmtId="0" fontId="10" fillId="0" borderId="0" xfId="0" applyFont="1"/>
    <xf numFmtId="0" fontId="1" fillId="0" borderId="4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justify" wrapText="1"/>
    </xf>
    <xf numFmtId="49" fontId="1" fillId="0" borderId="3" xfId="0" applyNumberFormat="1" applyFont="1" applyFill="1" applyBorder="1" applyAlignment="1">
      <alignment horizontal="center" vertical="justify"/>
    </xf>
    <xf numFmtId="0" fontId="1" fillId="0" borderId="0" xfId="0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center" vertical="justify"/>
    </xf>
    <xf numFmtId="168" fontId="1" fillId="0" borderId="1" xfId="0" applyNumberFormat="1" applyFont="1" applyFill="1" applyBorder="1" applyAlignment="1">
      <alignment horizontal="right" wrapText="1"/>
    </xf>
    <xf numFmtId="168" fontId="1" fillId="0" borderId="1" xfId="0" applyNumberFormat="1" applyFont="1" applyFill="1" applyBorder="1" applyAlignment="1">
      <alignment horizontal="right"/>
    </xf>
    <xf numFmtId="168" fontId="2" fillId="0" borderId="1" xfId="0" applyNumberFormat="1" applyFont="1" applyFill="1" applyBorder="1" applyAlignment="1">
      <alignment horizontal="right" wrapText="1"/>
    </xf>
    <xf numFmtId="168" fontId="2" fillId="0" borderId="1" xfId="0" applyNumberFormat="1" applyFont="1" applyFill="1" applyBorder="1" applyAlignment="1">
      <alignment wrapText="1"/>
    </xf>
    <xf numFmtId="168" fontId="1" fillId="0" borderId="0" xfId="0" applyNumberFormat="1" applyFont="1" applyFill="1" applyAlignment="1">
      <alignment vertical="justify"/>
    </xf>
    <xf numFmtId="168" fontId="1" fillId="0" borderId="4" xfId="0" applyNumberFormat="1" applyFont="1" applyFill="1" applyBorder="1" applyAlignment="1">
      <alignment horizontal="right" wrapText="1"/>
    </xf>
    <xf numFmtId="0" fontId="1" fillId="0" borderId="2" xfId="0" applyNumberFormat="1" applyFont="1" applyFill="1" applyBorder="1" applyAlignment="1">
      <alignment vertical="center" wrapText="1"/>
    </xf>
    <xf numFmtId="168" fontId="1" fillId="0" borderId="2" xfId="0" applyNumberFormat="1" applyFont="1" applyFill="1" applyBorder="1" applyAlignment="1">
      <alignment horizontal="right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3" xfId="0" applyNumberFormat="1" applyFont="1" applyFill="1" applyBorder="1" applyAlignment="1">
      <alignment horizontal="center" vertical="justify"/>
    </xf>
    <xf numFmtId="0" fontId="1" fillId="0" borderId="1" xfId="0" applyNumberFormat="1" applyFont="1" applyFill="1" applyBorder="1" applyAlignment="1">
      <alignment horizontal="center" vertical="justify"/>
    </xf>
    <xf numFmtId="0" fontId="2" fillId="0" borderId="1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68" fontId="1" fillId="0" borderId="0" xfId="0" applyNumberFormat="1" applyFont="1" applyFill="1" applyAlignment="1">
      <alignment horizontal="right" vertical="justify"/>
    </xf>
    <xf numFmtId="168" fontId="1" fillId="2" borderId="1" xfId="0" applyNumberFormat="1" applyFont="1" applyFill="1" applyBorder="1" applyAlignment="1">
      <alignment horizontal="right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/>
    </xf>
    <xf numFmtId="168" fontId="1" fillId="0" borderId="0" xfId="0" applyNumberFormat="1" applyFont="1" applyFill="1" applyBorder="1" applyAlignment="1">
      <alignment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/>
    <xf numFmtId="0" fontId="2" fillId="0" borderId="1" xfId="0" applyNumberFormat="1" applyFont="1" applyFill="1" applyBorder="1" applyAlignment="1">
      <alignment vertical="center" wrapText="1"/>
    </xf>
    <xf numFmtId="0" fontId="1" fillId="0" borderId="1" xfId="0" quotePrefix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68" fontId="2" fillId="0" borderId="2" xfId="0" applyNumberFormat="1" applyFont="1" applyFill="1" applyBorder="1" applyAlignment="1">
      <alignment horizontal="right" wrapText="1"/>
    </xf>
    <xf numFmtId="168" fontId="2" fillId="2" borderId="1" xfId="0" applyNumberFormat="1" applyFont="1" applyFill="1" applyBorder="1" applyAlignment="1">
      <alignment horizontal="right"/>
    </xf>
    <xf numFmtId="168" fontId="1" fillId="2" borderId="1" xfId="0" applyNumberFormat="1" applyFont="1" applyFill="1" applyBorder="1" applyAlignment="1"/>
    <xf numFmtId="168" fontId="1" fillId="2" borderId="1" xfId="0" applyNumberFormat="1" applyFont="1" applyFill="1" applyBorder="1" applyAlignment="1">
      <alignment wrapText="1"/>
    </xf>
    <xf numFmtId="168" fontId="2" fillId="2" borderId="1" xfId="0" applyNumberFormat="1" applyFont="1" applyFill="1" applyBorder="1" applyAlignment="1">
      <alignment wrapText="1"/>
    </xf>
    <xf numFmtId="0" fontId="1" fillId="2" borderId="0" xfId="0" applyFont="1" applyFill="1" applyBorder="1" applyAlignment="1">
      <alignment wrapText="1"/>
    </xf>
    <xf numFmtId="0" fontId="9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1" fillId="2" borderId="0" xfId="0" applyFont="1" applyFill="1"/>
    <xf numFmtId="0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wrapText="1"/>
    </xf>
    <xf numFmtId="168" fontId="1" fillId="2" borderId="1" xfId="0" applyNumberFormat="1" applyFont="1" applyFill="1" applyBorder="1" applyAlignment="1">
      <alignment horizontal="right" wrapText="1"/>
    </xf>
    <xf numFmtId="0" fontId="2" fillId="2" borderId="7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6" xfId="0" quotePrefix="1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4" xfId="0" quotePrefix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4" xfId="0" quotePrefix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6" xfId="0" quotePrefix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0" fontId="1" fillId="0" borderId="3" xfId="0" applyNumberFormat="1" applyFont="1" applyFill="1" applyBorder="1" applyAlignment="1">
      <alignment horizontal="center" vertical="justify"/>
    </xf>
    <xf numFmtId="0" fontId="1" fillId="0" borderId="1" xfId="0" applyNumberFormat="1" applyFont="1" applyFill="1" applyBorder="1" applyAlignment="1">
      <alignment horizontal="center" vertical="justify"/>
    </xf>
    <xf numFmtId="0" fontId="2" fillId="0" borderId="3" xfId="0" applyNumberFormat="1" applyFont="1" applyFill="1" applyBorder="1" applyAlignment="1">
      <alignment horizontal="center" vertical="justify"/>
    </xf>
    <xf numFmtId="0" fontId="2" fillId="0" borderId="1" xfId="0" applyNumberFormat="1" applyFont="1" applyFill="1" applyBorder="1" applyAlignment="1">
      <alignment horizontal="center" vertical="justify"/>
    </xf>
    <xf numFmtId="0" fontId="2" fillId="0" borderId="8" xfId="0" applyNumberFormat="1" applyFont="1" applyFill="1" applyBorder="1" applyAlignment="1">
      <alignment horizontal="center" vertical="justify" wrapText="1"/>
    </xf>
    <xf numFmtId="0" fontId="2" fillId="0" borderId="3" xfId="0" applyNumberFormat="1" applyFont="1" applyFill="1" applyBorder="1" applyAlignment="1">
      <alignment horizontal="center" vertical="justify" wrapText="1"/>
    </xf>
    <xf numFmtId="0" fontId="2" fillId="0" borderId="0" xfId="0" applyNumberFormat="1" applyFont="1" applyFill="1" applyAlignment="1">
      <alignment horizontal="center" vertical="justify" wrapText="1"/>
    </xf>
  </cellXfs>
  <cellStyles count="9">
    <cellStyle name="Comma 2" xfId="1"/>
    <cellStyle name="Comma 3" xfId="2"/>
    <cellStyle name="Currency 2" xfId="3"/>
    <cellStyle name="Currency 2 2" xfId="4"/>
    <cellStyle name="Įprastas" xfId="0" builtinId="0"/>
    <cellStyle name="Įprastas 2" xfId="5"/>
    <cellStyle name="Normal 2" xfId="6"/>
    <cellStyle name="Normal 2 2" xfId="7"/>
    <cellStyle name="Normal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9"/>
  <sheetViews>
    <sheetView workbookViewId="0">
      <selection activeCell="I12" sqref="I12"/>
    </sheetView>
  </sheetViews>
  <sheetFormatPr defaultColWidth="9.140625" defaultRowHeight="15" x14ac:dyDescent="0.25"/>
  <cols>
    <col min="1" max="1" width="7.140625" style="23" customWidth="1"/>
    <col min="2" max="2" width="112.85546875" style="4" customWidth="1"/>
    <col min="3" max="3" width="12.42578125" style="4" customWidth="1"/>
    <col min="4" max="16384" width="9.140625" style="4"/>
  </cols>
  <sheetData>
    <row r="1" spans="1:4" ht="15" customHeight="1" x14ac:dyDescent="0.25">
      <c r="B1" s="109" t="s">
        <v>52</v>
      </c>
      <c r="C1" s="109"/>
    </row>
    <row r="2" spans="1:4" ht="15" customHeight="1" x14ac:dyDescent="0.25">
      <c r="B2" s="109" t="s">
        <v>116</v>
      </c>
      <c r="C2" s="109"/>
    </row>
    <row r="3" spans="1:4" ht="15" customHeight="1" x14ac:dyDescent="0.25">
      <c r="B3" s="109" t="s">
        <v>117</v>
      </c>
      <c r="C3" s="109"/>
    </row>
    <row r="4" spans="1:4" ht="15" customHeight="1" x14ac:dyDescent="0.25">
      <c r="B4" s="109" t="s">
        <v>96</v>
      </c>
      <c r="C4" s="109"/>
    </row>
    <row r="5" spans="1:4" ht="15" customHeight="1" x14ac:dyDescent="0.25">
      <c r="B5" s="71"/>
      <c r="C5" s="71"/>
    </row>
    <row r="6" spans="1:4" ht="16.5" customHeight="1" x14ac:dyDescent="0.25">
      <c r="B6" s="24" t="s">
        <v>97</v>
      </c>
      <c r="C6" s="2"/>
    </row>
    <row r="7" spans="1:4" ht="12.75" customHeight="1" x14ac:dyDescent="0.25">
      <c r="B7" s="24"/>
      <c r="C7" s="34" t="s">
        <v>48</v>
      </c>
    </row>
    <row r="8" spans="1:4" ht="24.75" customHeight="1" x14ac:dyDescent="0.25">
      <c r="A8" s="25" t="s">
        <v>13</v>
      </c>
      <c r="B8" s="3" t="s">
        <v>14</v>
      </c>
      <c r="C8" s="3" t="s">
        <v>0</v>
      </c>
    </row>
    <row r="9" spans="1:4" ht="15" customHeight="1" x14ac:dyDescent="0.25">
      <c r="A9" s="101" t="s">
        <v>79</v>
      </c>
      <c r="B9" s="102" t="s">
        <v>53</v>
      </c>
      <c r="C9" s="96">
        <f>SUM(C10:C15)</f>
        <v>655.68100000000004</v>
      </c>
      <c r="D9" s="103"/>
    </row>
    <row r="10" spans="1:4" ht="15" customHeight="1" x14ac:dyDescent="0.25">
      <c r="A10" s="104" t="s">
        <v>63</v>
      </c>
      <c r="B10" s="105" t="s">
        <v>72</v>
      </c>
      <c r="C10" s="73">
        <v>-31.899000000000001</v>
      </c>
      <c r="D10" s="103"/>
    </row>
    <row r="11" spans="1:4" ht="15" customHeight="1" x14ac:dyDescent="0.25">
      <c r="A11" s="104" t="s">
        <v>115</v>
      </c>
      <c r="B11" s="105" t="s">
        <v>62</v>
      </c>
      <c r="C11" s="73">
        <v>177.1</v>
      </c>
      <c r="D11" s="103"/>
    </row>
    <row r="12" spans="1:4" ht="16.5" customHeight="1" x14ac:dyDescent="0.25">
      <c r="A12" s="104" t="s">
        <v>104</v>
      </c>
      <c r="B12" s="88" t="s">
        <v>107</v>
      </c>
      <c r="C12" s="106">
        <v>375</v>
      </c>
      <c r="D12" s="103"/>
    </row>
    <row r="13" spans="1:4" ht="17.25" customHeight="1" x14ac:dyDescent="0.25">
      <c r="A13" s="104" t="s">
        <v>105</v>
      </c>
      <c r="B13" s="88" t="s">
        <v>111</v>
      </c>
      <c r="C13" s="106">
        <v>59.54</v>
      </c>
      <c r="D13" s="103"/>
    </row>
    <row r="14" spans="1:4" ht="17.25" customHeight="1" x14ac:dyDescent="0.25">
      <c r="A14" s="104" t="s">
        <v>106</v>
      </c>
      <c r="B14" s="88" t="s">
        <v>110</v>
      </c>
      <c r="C14" s="106">
        <v>37.158000000000001</v>
      </c>
      <c r="D14" s="103"/>
    </row>
    <row r="15" spans="1:4" ht="17.25" customHeight="1" x14ac:dyDescent="0.25">
      <c r="A15" s="104" t="s">
        <v>109</v>
      </c>
      <c r="B15" s="88" t="s">
        <v>114</v>
      </c>
      <c r="C15" s="106">
        <v>38.781999999999996</v>
      </c>
      <c r="D15" s="103"/>
    </row>
    <row r="16" spans="1:4" ht="15" customHeight="1" x14ac:dyDescent="0.25">
      <c r="A16" s="107" t="s">
        <v>15</v>
      </c>
      <c r="B16" s="108"/>
      <c r="C16" s="96">
        <f>SUM(C10:C15)</f>
        <v>655.68100000000004</v>
      </c>
      <c r="D16" s="103"/>
    </row>
    <row r="18" spans="3:3" x14ac:dyDescent="0.25">
      <c r="C18" s="18"/>
    </row>
    <row r="19" spans="3:3" x14ac:dyDescent="0.25">
      <c r="C19" s="18"/>
    </row>
  </sheetData>
  <mergeCells count="5">
    <mergeCell ref="A16:B16"/>
    <mergeCell ref="B1:C1"/>
    <mergeCell ref="B2:C2"/>
    <mergeCell ref="B3:C3"/>
    <mergeCell ref="B4:C4"/>
  </mergeCells>
  <phoneticPr fontId="0" type="noConversion"/>
  <pageMargins left="0.78740157480314965" right="0.39370078740157483" top="0.59055118110236227" bottom="0.59055118110236227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workbookViewId="0">
      <selection activeCell="F15" sqref="F15"/>
    </sheetView>
  </sheetViews>
  <sheetFormatPr defaultColWidth="9.140625" defaultRowHeight="15" x14ac:dyDescent="0.2"/>
  <cols>
    <col min="1" max="1" width="6" style="33" customWidth="1"/>
    <col min="2" max="2" width="15.140625" style="33" customWidth="1"/>
    <col min="3" max="3" width="39.5703125" style="33" customWidth="1"/>
    <col min="4" max="4" width="46.140625" style="33" customWidth="1"/>
    <col min="5" max="5" width="12.5703125" style="33" customWidth="1"/>
    <col min="6" max="6" width="14.140625" style="33" customWidth="1"/>
    <col min="7" max="7" width="9.140625" style="33"/>
    <col min="8" max="8" width="11" style="33" customWidth="1"/>
    <col min="9" max="16384" width="9.140625" style="33"/>
  </cols>
  <sheetData>
    <row r="1" spans="1:7" ht="13.5" customHeight="1" x14ac:dyDescent="0.2">
      <c r="D1" s="48"/>
      <c r="E1" s="111" t="s">
        <v>90</v>
      </c>
      <c r="F1" s="111"/>
    </row>
    <row r="2" spans="1:7" ht="13.5" customHeight="1" x14ac:dyDescent="0.2">
      <c r="D2" s="48"/>
      <c r="E2" s="111" t="s">
        <v>98</v>
      </c>
      <c r="F2" s="111"/>
    </row>
    <row r="3" spans="1:7" ht="13.5" customHeight="1" x14ac:dyDescent="0.2">
      <c r="D3" s="48"/>
      <c r="E3" s="111" t="s">
        <v>99</v>
      </c>
      <c r="F3" s="111"/>
    </row>
    <row r="4" spans="1:7" ht="13.5" customHeight="1" x14ac:dyDescent="0.2">
      <c r="D4" s="48"/>
      <c r="E4" s="111" t="s">
        <v>91</v>
      </c>
      <c r="F4" s="111"/>
    </row>
    <row r="5" spans="1:7" ht="14.25" customHeight="1" x14ac:dyDescent="0.2">
      <c r="D5" s="64"/>
      <c r="E5" s="64"/>
      <c r="F5" s="64"/>
    </row>
    <row r="6" spans="1:7" ht="31.5" customHeight="1" x14ac:dyDescent="0.2">
      <c r="A6" s="110" t="s">
        <v>100</v>
      </c>
      <c r="B6" s="110"/>
      <c r="C6" s="110"/>
      <c r="D6" s="110"/>
      <c r="E6" s="110"/>
      <c r="F6" s="110"/>
      <c r="G6" s="81"/>
    </row>
    <row r="7" spans="1:7" ht="15" customHeight="1" x14ac:dyDescent="0.2">
      <c r="B7" s="66"/>
      <c r="C7" s="66"/>
      <c r="D7" s="66"/>
      <c r="E7" s="66"/>
      <c r="F7" s="59" t="s">
        <v>48</v>
      </c>
    </row>
    <row r="8" spans="1:7" ht="43.5" customHeight="1" x14ac:dyDescent="0.2">
      <c r="A8" s="65" t="s">
        <v>35</v>
      </c>
      <c r="B8" s="65" t="s">
        <v>18</v>
      </c>
      <c r="C8" s="65" t="s">
        <v>19</v>
      </c>
      <c r="D8" s="65" t="s">
        <v>22</v>
      </c>
      <c r="E8" s="65" t="s">
        <v>66</v>
      </c>
      <c r="F8" s="65" t="s">
        <v>1</v>
      </c>
    </row>
    <row r="9" spans="1:7" ht="15.75" customHeight="1" x14ac:dyDescent="0.25">
      <c r="A9" s="65" t="s">
        <v>77</v>
      </c>
      <c r="B9" s="112" t="s">
        <v>8</v>
      </c>
      <c r="C9" s="67" t="s">
        <v>3</v>
      </c>
      <c r="D9" s="67" t="s">
        <v>20</v>
      </c>
      <c r="E9" s="50">
        <v>70</v>
      </c>
      <c r="F9" s="50"/>
    </row>
    <row r="10" spans="1:7" ht="16.5" customHeight="1" x14ac:dyDescent="0.25">
      <c r="A10" s="84" t="s">
        <v>79</v>
      </c>
      <c r="B10" s="113"/>
      <c r="C10" s="91" t="s">
        <v>38</v>
      </c>
      <c r="D10" s="39" t="s">
        <v>39</v>
      </c>
      <c r="E10" s="55">
        <v>50</v>
      </c>
      <c r="F10" s="55"/>
    </row>
    <row r="11" spans="1:7" ht="16.5" customHeight="1" x14ac:dyDescent="0.25">
      <c r="A11" s="84" t="s">
        <v>87</v>
      </c>
      <c r="B11" s="117" t="s">
        <v>10</v>
      </c>
      <c r="C11" s="86" t="s">
        <v>46</v>
      </c>
      <c r="D11" s="86" t="s">
        <v>45</v>
      </c>
      <c r="E11" s="55">
        <v>-6</v>
      </c>
      <c r="F11" s="55">
        <v>-6</v>
      </c>
    </row>
    <row r="12" spans="1:7" ht="16.5" customHeight="1" x14ac:dyDescent="0.25">
      <c r="A12" s="84" t="s">
        <v>88</v>
      </c>
      <c r="B12" s="114"/>
      <c r="C12" s="86" t="s">
        <v>16</v>
      </c>
      <c r="D12" s="86" t="s">
        <v>23</v>
      </c>
      <c r="E12" s="55">
        <v>-53.54</v>
      </c>
      <c r="F12" s="55">
        <v>-52.8</v>
      </c>
    </row>
    <row r="13" spans="1:7" ht="15.95" customHeight="1" x14ac:dyDescent="0.2">
      <c r="A13" s="94" t="s">
        <v>89</v>
      </c>
      <c r="B13" s="94"/>
      <c r="C13" s="92" t="s">
        <v>2</v>
      </c>
      <c r="D13" s="92"/>
      <c r="E13" s="52">
        <f>SUM(E14:E18)</f>
        <v>-60.459999999999994</v>
      </c>
      <c r="F13" s="52">
        <f>SUM(F14:F18)</f>
        <v>128.4</v>
      </c>
    </row>
    <row r="14" spans="1:7" ht="15.95" customHeight="1" x14ac:dyDescent="0.25">
      <c r="A14" s="90" t="s">
        <v>112</v>
      </c>
      <c r="B14" s="93" t="s">
        <v>9</v>
      </c>
      <c r="C14" s="86" t="s">
        <v>2</v>
      </c>
      <c r="D14" s="86" t="s">
        <v>113</v>
      </c>
      <c r="E14" s="57">
        <v>59.54</v>
      </c>
      <c r="F14" s="95"/>
    </row>
    <row r="15" spans="1:7" ht="15" customHeight="1" x14ac:dyDescent="0.25">
      <c r="A15" s="83" t="s">
        <v>67</v>
      </c>
      <c r="B15" s="112" t="s">
        <v>11</v>
      </c>
      <c r="C15" s="115" t="s">
        <v>2</v>
      </c>
      <c r="D15" s="56" t="s">
        <v>24</v>
      </c>
      <c r="E15" s="57">
        <v>124.7</v>
      </c>
      <c r="F15" s="57">
        <v>122.1</v>
      </c>
    </row>
    <row r="16" spans="1:7" ht="15" customHeight="1" x14ac:dyDescent="0.25">
      <c r="A16" s="65" t="s">
        <v>68</v>
      </c>
      <c r="B16" s="113"/>
      <c r="C16" s="115"/>
      <c r="D16" s="67" t="s">
        <v>25</v>
      </c>
      <c r="E16" s="50">
        <v>-124.7</v>
      </c>
      <c r="F16" s="50"/>
    </row>
    <row r="17" spans="1:8" ht="15" customHeight="1" x14ac:dyDescent="0.25">
      <c r="A17" s="65" t="s">
        <v>69</v>
      </c>
      <c r="B17" s="114"/>
      <c r="C17" s="116"/>
      <c r="D17" s="67" t="s">
        <v>64</v>
      </c>
      <c r="E17" s="50">
        <v>0</v>
      </c>
      <c r="F17" s="50">
        <v>6.3</v>
      </c>
      <c r="H17" s="40"/>
    </row>
    <row r="18" spans="1:8" ht="28.5" customHeight="1" x14ac:dyDescent="0.25">
      <c r="A18" s="75" t="s">
        <v>70</v>
      </c>
      <c r="B18" s="93" t="s">
        <v>12</v>
      </c>
      <c r="C18" s="85" t="s">
        <v>2</v>
      </c>
      <c r="D18" s="76" t="s">
        <v>26</v>
      </c>
      <c r="E18" s="50">
        <v>-120</v>
      </c>
      <c r="F18" s="50"/>
    </row>
    <row r="19" spans="1:8" ht="18" customHeight="1" x14ac:dyDescent="0.25">
      <c r="A19" s="119" t="s">
        <v>27</v>
      </c>
      <c r="B19" s="119"/>
      <c r="C19" s="119"/>
      <c r="D19" s="119"/>
      <c r="E19" s="50">
        <f>SUM(E9:E10)</f>
        <v>120</v>
      </c>
      <c r="F19" s="50">
        <f>SUM(F9:F10)</f>
        <v>0</v>
      </c>
    </row>
    <row r="20" spans="1:8" ht="18" customHeight="1" x14ac:dyDescent="0.25">
      <c r="A20" s="119" t="s">
        <v>28</v>
      </c>
      <c r="B20" s="119"/>
      <c r="C20" s="119"/>
      <c r="D20" s="119"/>
      <c r="E20" s="50">
        <f>SUM(E14)</f>
        <v>59.54</v>
      </c>
      <c r="F20" s="50">
        <f>SUM(F14)</f>
        <v>0</v>
      </c>
    </row>
    <row r="21" spans="1:8" ht="18" customHeight="1" x14ac:dyDescent="0.25">
      <c r="A21" s="119" t="s">
        <v>29</v>
      </c>
      <c r="B21" s="119"/>
      <c r="C21" s="119"/>
      <c r="D21" s="119"/>
      <c r="E21" s="50">
        <f>SUM(E11:E12)</f>
        <v>-59.54</v>
      </c>
      <c r="F21" s="50">
        <f>SUM(F11:F12)</f>
        <v>-58.8</v>
      </c>
    </row>
    <row r="22" spans="1:8" ht="18" customHeight="1" x14ac:dyDescent="0.25">
      <c r="A22" s="119" t="s">
        <v>30</v>
      </c>
      <c r="B22" s="119"/>
      <c r="C22" s="119"/>
      <c r="D22" s="119"/>
      <c r="E22" s="50">
        <f>SUM(E15:E17)</f>
        <v>0</v>
      </c>
      <c r="F22" s="50">
        <f>SUM(F15:F17)</f>
        <v>128.4</v>
      </c>
    </row>
    <row r="23" spans="1:8" ht="18" customHeight="1" x14ac:dyDescent="0.25">
      <c r="A23" s="119" t="s">
        <v>31</v>
      </c>
      <c r="B23" s="119"/>
      <c r="C23" s="119"/>
      <c r="D23" s="119"/>
      <c r="E23" s="50">
        <f>SUM(E18)</f>
        <v>-120</v>
      </c>
      <c r="F23" s="50">
        <f>SUM(F18)</f>
        <v>0</v>
      </c>
    </row>
    <row r="24" spans="1:8" ht="18" customHeight="1" x14ac:dyDescent="0.2">
      <c r="A24" s="118" t="s">
        <v>5</v>
      </c>
      <c r="B24" s="118"/>
      <c r="C24" s="118"/>
      <c r="D24" s="118"/>
      <c r="E24" s="52">
        <f>SUM(E19:E23)</f>
        <v>0</v>
      </c>
      <c r="F24" s="52">
        <f>SUM(F19:F23)</f>
        <v>69.600000000000009</v>
      </c>
    </row>
    <row r="25" spans="1:8" ht="18" customHeight="1" x14ac:dyDescent="0.2">
      <c r="A25" s="119" t="s">
        <v>54</v>
      </c>
      <c r="B25" s="119"/>
      <c r="C25" s="119"/>
      <c r="D25" s="119"/>
      <c r="E25" s="52"/>
      <c r="F25" s="52"/>
    </row>
    <row r="26" spans="1:8" ht="18" customHeight="1" x14ac:dyDescent="0.2">
      <c r="A26" s="118" t="s">
        <v>49</v>
      </c>
      <c r="B26" s="118"/>
      <c r="C26" s="118"/>
      <c r="D26" s="118"/>
      <c r="E26" s="52">
        <f>E24-E25</f>
        <v>0</v>
      </c>
      <c r="F26" s="52">
        <f>F24-F25</f>
        <v>69.600000000000009</v>
      </c>
    </row>
  </sheetData>
  <mergeCells count="17">
    <mergeCell ref="B15:B17"/>
    <mergeCell ref="C15:C17"/>
    <mergeCell ref="B9:B10"/>
    <mergeCell ref="B11:B12"/>
    <mergeCell ref="A26:D26"/>
    <mergeCell ref="A19:D19"/>
    <mergeCell ref="A23:D23"/>
    <mergeCell ref="A25:D25"/>
    <mergeCell ref="A24:D24"/>
    <mergeCell ref="A22:D22"/>
    <mergeCell ref="A21:D21"/>
    <mergeCell ref="A20:D20"/>
    <mergeCell ref="A6:F6"/>
    <mergeCell ref="E1:F1"/>
    <mergeCell ref="E2:F2"/>
    <mergeCell ref="E3:F3"/>
    <mergeCell ref="E4:F4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workbookViewId="0">
      <selection activeCell="T14" sqref="T14"/>
    </sheetView>
  </sheetViews>
  <sheetFormatPr defaultColWidth="9.140625" defaultRowHeight="15" x14ac:dyDescent="0.2"/>
  <cols>
    <col min="1" max="1" width="4" style="9" customWidth="1"/>
    <col min="2" max="2" width="13" style="9" customWidth="1"/>
    <col min="3" max="3" width="40.85546875" style="9" customWidth="1"/>
    <col min="4" max="4" width="44.28515625" style="9" customWidth="1"/>
    <col min="5" max="5" width="12.28515625" style="9" customWidth="1"/>
    <col min="6" max="6" width="13.7109375" style="9" customWidth="1"/>
    <col min="7" max="7" width="9.140625" style="9" hidden="1" customWidth="1"/>
    <col min="8" max="16384" width="9.140625" style="9"/>
  </cols>
  <sheetData>
    <row r="1" spans="1:9" ht="12.75" customHeight="1" x14ac:dyDescent="0.2">
      <c r="D1" s="48"/>
      <c r="E1" s="111" t="s">
        <v>90</v>
      </c>
      <c r="F1" s="111"/>
    </row>
    <row r="2" spans="1:9" ht="14.25" customHeight="1" x14ac:dyDescent="0.2">
      <c r="D2" s="48"/>
      <c r="E2" s="111" t="s">
        <v>98</v>
      </c>
      <c r="F2" s="111"/>
    </row>
    <row r="3" spans="1:9" ht="12" customHeight="1" x14ac:dyDescent="0.2">
      <c r="D3" s="48"/>
      <c r="E3" s="111" t="s">
        <v>99</v>
      </c>
      <c r="F3" s="111"/>
    </row>
    <row r="4" spans="1:9" ht="15" customHeight="1" x14ac:dyDescent="0.2">
      <c r="D4" s="48"/>
      <c r="E4" s="111" t="s">
        <v>92</v>
      </c>
      <c r="F4" s="111"/>
    </row>
    <row r="5" spans="1:9" ht="12" customHeight="1" x14ac:dyDescent="0.2"/>
    <row r="6" spans="1:9" ht="30.75" customHeight="1" x14ac:dyDescent="0.2">
      <c r="A6" s="124" t="s">
        <v>101</v>
      </c>
      <c r="B6" s="124"/>
      <c r="C6" s="124"/>
      <c r="D6" s="124"/>
      <c r="E6" s="124"/>
      <c r="F6" s="124"/>
      <c r="G6" s="10"/>
      <c r="H6" s="10"/>
      <c r="I6" s="38"/>
    </row>
    <row r="7" spans="1:9" ht="14.25" customHeight="1" x14ac:dyDescent="0.2">
      <c r="F7" s="45" t="s">
        <v>48</v>
      </c>
    </row>
    <row r="8" spans="1:9" ht="48.75" customHeight="1" x14ac:dyDescent="0.2">
      <c r="A8" s="43" t="s">
        <v>13</v>
      </c>
      <c r="B8" s="42" t="s">
        <v>18</v>
      </c>
      <c r="C8" s="42" t="s">
        <v>19</v>
      </c>
      <c r="D8" s="42" t="s">
        <v>22</v>
      </c>
      <c r="E8" s="5" t="s">
        <v>66</v>
      </c>
      <c r="F8" s="5" t="s">
        <v>1</v>
      </c>
    </row>
    <row r="9" spans="1:9" ht="15" customHeight="1" x14ac:dyDescent="0.25">
      <c r="A9" s="5" t="s">
        <v>73</v>
      </c>
      <c r="B9" s="121" t="s">
        <v>8</v>
      </c>
      <c r="C9" s="6" t="s">
        <v>50</v>
      </c>
      <c r="D9" s="6" t="s">
        <v>51</v>
      </c>
      <c r="E9" s="50">
        <v>1.3</v>
      </c>
      <c r="F9" s="50">
        <v>1.3</v>
      </c>
      <c r="G9" s="11"/>
    </row>
    <row r="10" spans="1:9" ht="15" customHeight="1" x14ac:dyDescent="0.25">
      <c r="A10" s="5" t="s">
        <v>74</v>
      </c>
      <c r="B10" s="122"/>
      <c r="C10" s="6" t="s">
        <v>57</v>
      </c>
      <c r="D10" s="6" t="s">
        <v>60</v>
      </c>
      <c r="E10" s="50">
        <v>1.2</v>
      </c>
      <c r="F10" s="50">
        <v>1.2</v>
      </c>
      <c r="G10" s="11"/>
    </row>
    <row r="11" spans="1:9" ht="15" customHeight="1" x14ac:dyDescent="0.25">
      <c r="A11" s="5" t="s">
        <v>75</v>
      </c>
      <c r="B11" s="122"/>
      <c r="C11" s="6" t="s">
        <v>58</v>
      </c>
      <c r="D11" s="6" t="s">
        <v>59</v>
      </c>
      <c r="E11" s="50">
        <v>8.4</v>
      </c>
      <c r="F11" s="50">
        <v>8.4</v>
      </c>
      <c r="G11" s="11"/>
    </row>
    <row r="12" spans="1:9" ht="15" customHeight="1" x14ac:dyDescent="0.25">
      <c r="A12" s="5" t="s">
        <v>76</v>
      </c>
      <c r="B12" s="122"/>
      <c r="C12" s="6" t="s">
        <v>40</v>
      </c>
      <c r="D12" s="6" t="s">
        <v>41</v>
      </c>
      <c r="E12" s="50">
        <v>6.1</v>
      </c>
      <c r="F12" s="50">
        <v>6.1</v>
      </c>
      <c r="G12" s="11"/>
    </row>
    <row r="13" spans="1:9" ht="15" customHeight="1" x14ac:dyDescent="0.25">
      <c r="A13" s="5" t="s">
        <v>77</v>
      </c>
      <c r="B13" s="122"/>
      <c r="C13" s="6" t="s">
        <v>3</v>
      </c>
      <c r="D13" s="6" t="s">
        <v>20</v>
      </c>
      <c r="E13" s="50">
        <v>8.8000000000000007</v>
      </c>
      <c r="F13" s="50">
        <v>8.8000000000000007</v>
      </c>
      <c r="G13" s="11"/>
    </row>
    <row r="14" spans="1:9" ht="15" customHeight="1" x14ac:dyDescent="0.25">
      <c r="A14" s="5" t="s">
        <v>78</v>
      </c>
      <c r="B14" s="122"/>
      <c r="C14" s="6" t="s">
        <v>4</v>
      </c>
      <c r="D14" s="6" t="s">
        <v>21</v>
      </c>
      <c r="E14" s="50">
        <v>1.4</v>
      </c>
      <c r="F14" s="50">
        <v>1.4</v>
      </c>
      <c r="G14" s="11"/>
    </row>
    <row r="15" spans="1:9" ht="15" customHeight="1" x14ac:dyDescent="0.25">
      <c r="A15" s="44" t="s">
        <v>79</v>
      </c>
      <c r="B15" s="122"/>
      <c r="C15" s="1" t="s">
        <v>38</v>
      </c>
      <c r="D15" s="20" t="s">
        <v>39</v>
      </c>
      <c r="E15" s="50">
        <v>1.4</v>
      </c>
      <c r="F15" s="50">
        <v>1.4</v>
      </c>
      <c r="G15" s="11"/>
    </row>
    <row r="16" spans="1:9" ht="15" customHeight="1" x14ac:dyDescent="0.25">
      <c r="A16" s="44" t="s">
        <v>82</v>
      </c>
      <c r="B16" s="122"/>
      <c r="C16" s="6" t="s">
        <v>42</v>
      </c>
      <c r="D16" s="6" t="s">
        <v>43</v>
      </c>
      <c r="E16" s="50">
        <v>6.1</v>
      </c>
      <c r="F16" s="50">
        <v>6.1</v>
      </c>
    </row>
    <row r="17" spans="1:7" ht="15" customHeight="1" x14ac:dyDescent="0.25">
      <c r="A17" s="44" t="s">
        <v>86</v>
      </c>
      <c r="B17" s="123"/>
      <c r="C17" s="6" t="s">
        <v>36</v>
      </c>
      <c r="D17" s="6" t="s">
        <v>37</v>
      </c>
      <c r="E17" s="50">
        <v>-34.700000000000003</v>
      </c>
      <c r="F17" s="50"/>
    </row>
    <row r="18" spans="1:7" ht="15" customHeight="1" x14ac:dyDescent="0.2">
      <c r="A18" s="120" t="s">
        <v>49</v>
      </c>
      <c r="B18" s="120"/>
      <c r="C18" s="120"/>
      <c r="D18" s="120"/>
      <c r="E18" s="52">
        <f>SUM(E9:E17)</f>
        <v>0</v>
      </c>
      <c r="F18" s="52">
        <f>SUM(F9:F17)</f>
        <v>34.699999999999996</v>
      </c>
    </row>
    <row r="19" spans="1:7" ht="15" customHeight="1" x14ac:dyDescent="0.2">
      <c r="A19" s="10"/>
      <c r="B19" s="10"/>
      <c r="C19" s="10"/>
      <c r="D19" s="10"/>
      <c r="E19" s="12"/>
      <c r="F19" s="12"/>
    </row>
    <row r="20" spans="1:7" ht="15" customHeight="1" x14ac:dyDescent="0.2">
      <c r="A20" s="10"/>
      <c r="B20" s="10"/>
      <c r="C20" s="10"/>
      <c r="D20" s="29"/>
      <c r="E20" s="30"/>
      <c r="F20" s="30"/>
    </row>
    <row r="21" spans="1:7" ht="15" customHeight="1" x14ac:dyDescent="0.2">
      <c r="A21" s="13"/>
      <c r="B21" s="13"/>
      <c r="C21" s="13"/>
      <c r="D21" s="31"/>
      <c r="E21" s="30"/>
      <c r="F21" s="30"/>
      <c r="G21" s="15"/>
    </row>
    <row r="22" spans="1:7" ht="13.5" customHeight="1" x14ac:dyDescent="0.2">
      <c r="A22" s="13"/>
      <c r="B22" s="13"/>
      <c r="C22" s="13"/>
      <c r="D22" s="31"/>
      <c r="E22" s="30"/>
      <c r="F22" s="30"/>
      <c r="G22" s="15"/>
    </row>
    <row r="23" spans="1:7" ht="12.75" customHeight="1" x14ac:dyDescent="0.2">
      <c r="A23" s="15"/>
      <c r="B23" s="15"/>
      <c r="C23" s="15"/>
      <c r="D23" s="31"/>
      <c r="E23" s="32"/>
      <c r="F23" s="32"/>
      <c r="G23" s="15"/>
    </row>
    <row r="24" spans="1:7" x14ac:dyDescent="0.2">
      <c r="A24" s="15"/>
      <c r="B24" s="15"/>
      <c r="C24" s="15"/>
      <c r="D24" s="31"/>
      <c r="E24" s="32"/>
      <c r="F24" s="32"/>
      <c r="G24" s="15"/>
    </row>
    <row r="25" spans="1:7" x14ac:dyDescent="0.2">
      <c r="A25" s="15"/>
      <c r="B25" s="15"/>
      <c r="C25" s="15"/>
      <c r="D25" s="16"/>
      <c r="E25" s="17"/>
      <c r="F25" s="17"/>
      <c r="G25" s="15"/>
    </row>
    <row r="26" spans="1:7" x14ac:dyDescent="0.2">
      <c r="A26" s="15"/>
      <c r="B26" s="15"/>
      <c r="C26" s="15"/>
      <c r="D26" s="16"/>
      <c r="E26" s="17"/>
      <c r="F26" s="17"/>
      <c r="G26" s="15"/>
    </row>
    <row r="27" spans="1:7" x14ac:dyDescent="0.2">
      <c r="A27" s="15"/>
      <c r="B27" s="15"/>
      <c r="C27" s="15"/>
      <c r="D27" s="16"/>
      <c r="E27" s="17"/>
      <c r="F27" s="17"/>
      <c r="G27" s="15"/>
    </row>
    <row r="28" spans="1:7" x14ac:dyDescent="0.2">
      <c r="A28" s="15"/>
      <c r="B28" s="15"/>
      <c r="C28" s="15"/>
      <c r="D28" s="16"/>
      <c r="E28" s="17"/>
      <c r="F28" s="17"/>
      <c r="G28" s="15"/>
    </row>
    <row r="29" spans="1:7" x14ac:dyDescent="0.2">
      <c r="A29" s="15"/>
      <c r="B29" s="15"/>
      <c r="C29" s="15"/>
      <c r="D29" s="16"/>
      <c r="E29" s="17"/>
      <c r="F29" s="17"/>
      <c r="G29" s="15"/>
    </row>
    <row r="30" spans="1:7" x14ac:dyDescent="0.2">
      <c r="A30" s="15"/>
      <c r="B30" s="15"/>
      <c r="C30" s="15"/>
      <c r="D30" s="16"/>
      <c r="E30" s="17"/>
      <c r="F30" s="17"/>
      <c r="G30" s="15"/>
    </row>
    <row r="31" spans="1:7" x14ac:dyDescent="0.2">
      <c r="A31" s="15"/>
      <c r="B31" s="15"/>
      <c r="C31" s="15"/>
      <c r="D31" s="16"/>
      <c r="E31" s="17"/>
      <c r="F31" s="17"/>
      <c r="G31" s="15"/>
    </row>
    <row r="32" spans="1:7" x14ac:dyDescent="0.2">
      <c r="A32" s="15"/>
      <c r="B32" s="15"/>
      <c r="C32" s="15"/>
      <c r="D32" s="16"/>
      <c r="E32" s="17"/>
      <c r="F32" s="17"/>
      <c r="G32" s="15"/>
    </row>
    <row r="33" spans="1:7" x14ac:dyDescent="0.2">
      <c r="A33" s="15"/>
      <c r="B33" s="15"/>
      <c r="C33" s="15"/>
      <c r="D33" s="15"/>
      <c r="E33" s="14"/>
      <c r="F33" s="14"/>
      <c r="G33" s="15"/>
    </row>
    <row r="34" spans="1:7" x14ac:dyDescent="0.2">
      <c r="A34" s="15"/>
      <c r="B34" s="15"/>
      <c r="C34" s="15"/>
      <c r="D34" s="15"/>
      <c r="E34" s="15"/>
      <c r="F34" s="15"/>
      <c r="G34" s="15"/>
    </row>
    <row r="35" spans="1:7" x14ac:dyDescent="0.2">
      <c r="A35" s="15"/>
      <c r="B35" s="15"/>
      <c r="C35" s="15"/>
      <c r="D35" s="15"/>
      <c r="E35" s="15"/>
      <c r="F35" s="15"/>
      <c r="G35" s="15"/>
    </row>
    <row r="36" spans="1:7" x14ac:dyDescent="0.2">
      <c r="A36" s="15"/>
      <c r="B36" s="15"/>
      <c r="C36" s="15"/>
      <c r="D36" s="15"/>
      <c r="E36" s="15"/>
      <c r="F36" s="15"/>
      <c r="G36" s="15"/>
    </row>
    <row r="37" spans="1:7" x14ac:dyDescent="0.2">
      <c r="A37" s="15"/>
      <c r="B37" s="15"/>
      <c r="C37" s="15"/>
      <c r="D37" s="15"/>
      <c r="E37" s="15"/>
      <c r="F37" s="15"/>
      <c r="G37" s="15"/>
    </row>
    <row r="38" spans="1:7" x14ac:dyDescent="0.2">
      <c r="A38" s="15"/>
      <c r="B38" s="15"/>
      <c r="C38" s="15"/>
      <c r="D38" s="15"/>
      <c r="E38" s="15"/>
      <c r="F38" s="15"/>
      <c r="G38" s="15"/>
    </row>
    <row r="39" spans="1:7" x14ac:dyDescent="0.2">
      <c r="A39" s="15"/>
      <c r="B39" s="15"/>
      <c r="C39" s="15"/>
      <c r="D39" s="15"/>
      <c r="E39" s="15"/>
      <c r="F39" s="15"/>
      <c r="G39" s="15"/>
    </row>
    <row r="40" spans="1:7" x14ac:dyDescent="0.2">
      <c r="A40" s="15"/>
      <c r="B40" s="15"/>
      <c r="C40" s="15"/>
      <c r="D40" s="15"/>
      <c r="E40" s="15"/>
      <c r="F40" s="15"/>
      <c r="G40" s="15"/>
    </row>
    <row r="41" spans="1:7" x14ac:dyDescent="0.2">
      <c r="A41" s="15"/>
      <c r="B41" s="15"/>
      <c r="C41" s="15"/>
      <c r="D41" s="15"/>
      <c r="E41" s="15"/>
      <c r="F41" s="15"/>
      <c r="G41" s="15"/>
    </row>
    <row r="42" spans="1:7" x14ac:dyDescent="0.2">
      <c r="A42" s="15"/>
      <c r="B42" s="15"/>
      <c r="C42" s="15"/>
      <c r="D42" s="15"/>
      <c r="E42" s="15"/>
      <c r="F42" s="15"/>
      <c r="G42" s="15"/>
    </row>
    <row r="43" spans="1:7" x14ac:dyDescent="0.2">
      <c r="A43" s="15"/>
      <c r="B43" s="15"/>
      <c r="C43" s="15"/>
      <c r="D43" s="15"/>
      <c r="E43" s="15"/>
      <c r="F43" s="15"/>
      <c r="G43" s="15"/>
    </row>
  </sheetData>
  <mergeCells count="7">
    <mergeCell ref="A18:D18"/>
    <mergeCell ref="B9:B17"/>
    <mergeCell ref="A6:F6"/>
    <mergeCell ref="E1:F1"/>
    <mergeCell ref="E2:F2"/>
    <mergeCell ref="E3:F3"/>
    <mergeCell ref="E4:F4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opLeftCell="A2" workbookViewId="0">
      <selection activeCell="D37" sqref="D36:D37"/>
    </sheetView>
  </sheetViews>
  <sheetFormatPr defaultColWidth="9.140625" defaultRowHeight="15" x14ac:dyDescent="0.25"/>
  <cols>
    <col min="1" max="1" width="4.85546875" style="35" customWidth="1"/>
    <col min="2" max="2" width="16.7109375" style="35" customWidth="1"/>
    <col min="3" max="3" width="35.42578125" style="35" customWidth="1"/>
    <col min="4" max="4" width="49.28515625" style="35" customWidth="1"/>
    <col min="5" max="5" width="12.85546875" style="35" customWidth="1"/>
    <col min="6" max="6" width="13.28515625" style="35" customWidth="1"/>
    <col min="7" max="7" width="9.140625" style="35" hidden="1" customWidth="1"/>
    <col min="8" max="16384" width="9.140625" style="35"/>
  </cols>
  <sheetData>
    <row r="1" spans="1:11" ht="15" customHeight="1" x14ac:dyDescent="0.25">
      <c r="E1" s="111" t="s">
        <v>90</v>
      </c>
      <c r="F1" s="111"/>
    </row>
    <row r="2" spans="1:11" ht="15" customHeight="1" x14ac:dyDescent="0.25">
      <c r="E2" s="111" t="s">
        <v>98</v>
      </c>
      <c r="F2" s="111"/>
    </row>
    <row r="3" spans="1:11" ht="15" customHeight="1" x14ac:dyDescent="0.25">
      <c r="E3" s="111" t="s">
        <v>99</v>
      </c>
      <c r="F3" s="111"/>
    </row>
    <row r="4" spans="1:11" ht="15" customHeight="1" x14ac:dyDescent="0.25">
      <c r="E4" s="111" t="s">
        <v>93</v>
      </c>
      <c r="F4" s="111"/>
    </row>
    <row r="5" spans="1:11" ht="15" customHeight="1" x14ac:dyDescent="0.25">
      <c r="E5" s="60"/>
      <c r="F5" s="60"/>
    </row>
    <row r="6" spans="1:11" ht="13.5" customHeight="1" x14ac:dyDescent="0.25">
      <c r="A6" s="131" t="s">
        <v>102</v>
      </c>
      <c r="B6" s="131"/>
      <c r="C6" s="131"/>
      <c r="D6" s="131"/>
      <c r="E6" s="131"/>
      <c r="F6" s="131"/>
      <c r="G6" s="82"/>
      <c r="H6" s="82"/>
      <c r="I6" s="82"/>
    </row>
    <row r="7" spans="1:11" ht="17.25" customHeight="1" x14ac:dyDescent="0.25">
      <c r="F7" s="35" t="s">
        <v>48</v>
      </c>
    </row>
    <row r="8" spans="1:11" ht="29.25" customHeight="1" x14ac:dyDescent="0.25">
      <c r="A8" s="69" t="s">
        <v>35</v>
      </c>
      <c r="B8" s="69" t="s">
        <v>18</v>
      </c>
      <c r="C8" s="69" t="s">
        <v>19</v>
      </c>
      <c r="D8" s="69" t="s">
        <v>22</v>
      </c>
      <c r="E8" s="69" t="s">
        <v>66</v>
      </c>
      <c r="F8" s="69" t="s">
        <v>1</v>
      </c>
    </row>
    <row r="9" spans="1:11" ht="14.25" customHeight="1" x14ac:dyDescent="0.25">
      <c r="A9" s="68" t="s">
        <v>83</v>
      </c>
      <c r="B9" s="129" t="s">
        <v>9</v>
      </c>
      <c r="C9" s="128" t="s">
        <v>2</v>
      </c>
      <c r="D9" s="63" t="s">
        <v>44</v>
      </c>
      <c r="E9" s="53">
        <f>SUM(E10:E11)</f>
        <v>552.1</v>
      </c>
      <c r="F9" s="53">
        <f>SUM(F10:F11)</f>
        <v>-0.1</v>
      </c>
    </row>
    <row r="10" spans="1:11" ht="28.5" customHeight="1" x14ac:dyDescent="0.25">
      <c r="A10" s="70" t="s">
        <v>71</v>
      </c>
      <c r="B10" s="130"/>
      <c r="C10" s="128"/>
      <c r="D10" s="19" t="s">
        <v>62</v>
      </c>
      <c r="E10" s="97">
        <v>177.1</v>
      </c>
      <c r="F10" s="97">
        <v>-0.1</v>
      </c>
    </row>
    <row r="11" spans="1:11" ht="33" customHeight="1" x14ac:dyDescent="0.25">
      <c r="A11" s="80" t="s">
        <v>108</v>
      </c>
      <c r="B11" s="130"/>
      <c r="C11" s="43" t="s">
        <v>2</v>
      </c>
      <c r="D11" s="88" t="s">
        <v>107</v>
      </c>
      <c r="E11" s="98">
        <v>375</v>
      </c>
      <c r="F11" s="98"/>
    </row>
    <row r="12" spans="1:11" ht="17.25" customHeight="1" x14ac:dyDescent="0.25">
      <c r="A12" s="78" t="s">
        <v>84</v>
      </c>
      <c r="B12" s="121" t="s">
        <v>10</v>
      </c>
      <c r="C12" s="43" t="s">
        <v>2</v>
      </c>
      <c r="D12" s="77" t="s">
        <v>56</v>
      </c>
      <c r="E12" s="98">
        <v>0.92300000000000004</v>
      </c>
      <c r="F12" s="98"/>
    </row>
    <row r="13" spans="1:11" ht="29.25" customHeight="1" x14ac:dyDescent="0.25">
      <c r="A13" s="87">
        <v>15</v>
      </c>
      <c r="B13" s="127"/>
      <c r="C13" s="43" t="s">
        <v>2</v>
      </c>
      <c r="D13" s="74" t="s">
        <v>95</v>
      </c>
      <c r="E13" s="98">
        <v>38.872999999999998</v>
      </c>
      <c r="F13" s="98">
        <v>3.1240000000000001</v>
      </c>
      <c r="H13" s="89"/>
      <c r="I13" s="89"/>
      <c r="J13" s="89"/>
      <c r="K13" s="89"/>
    </row>
    <row r="14" spans="1:11" ht="18" customHeight="1" x14ac:dyDescent="0.25">
      <c r="A14" s="78" t="s">
        <v>85</v>
      </c>
      <c r="B14" s="127"/>
      <c r="C14" s="43" t="s">
        <v>16</v>
      </c>
      <c r="D14" s="43" t="s">
        <v>23</v>
      </c>
      <c r="E14" s="98">
        <v>57.784999999999997</v>
      </c>
      <c r="F14" s="98">
        <v>98.518000000000001</v>
      </c>
      <c r="J14" s="89"/>
    </row>
    <row r="15" spans="1:11" ht="15.75" customHeight="1" x14ac:dyDescent="0.25">
      <c r="A15" s="80" t="s">
        <v>86</v>
      </c>
      <c r="B15" s="127"/>
      <c r="C15" s="79" t="s">
        <v>46</v>
      </c>
      <c r="D15" s="79" t="s">
        <v>45</v>
      </c>
      <c r="E15" s="98">
        <v>6</v>
      </c>
      <c r="F15" s="98">
        <v>6</v>
      </c>
      <c r="G15" s="36"/>
      <c r="J15" s="89"/>
    </row>
    <row r="16" spans="1:11" ht="15" customHeight="1" x14ac:dyDescent="0.25">
      <c r="A16" s="126" t="s">
        <v>28</v>
      </c>
      <c r="B16" s="126"/>
      <c r="C16" s="126"/>
      <c r="D16" s="126"/>
      <c r="E16" s="98">
        <f>SUM(E10:E11)</f>
        <v>552.1</v>
      </c>
      <c r="F16" s="98">
        <f>SUM(F10:F11)</f>
        <v>-0.1</v>
      </c>
      <c r="G16" s="36"/>
    </row>
    <row r="17" spans="1:7" ht="15" customHeight="1" x14ac:dyDescent="0.25">
      <c r="A17" s="126" t="s">
        <v>29</v>
      </c>
      <c r="B17" s="126"/>
      <c r="C17" s="126"/>
      <c r="D17" s="126"/>
      <c r="E17" s="98">
        <f>SUM(E12:E15)</f>
        <v>103.58099999999999</v>
      </c>
      <c r="F17" s="98">
        <f>SUM(F12:F15)</f>
        <v>107.642</v>
      </c>
      <c r="G17" s="36"/>
    </row>
    <row r="18" spans="1:7" ht="15" customHeight="1" x14ac:dyDescent="0.25">
      <c r="A18" s="125" t="s">
        <v>49</v>
      </c>
      <c r="B18" s="125"/>
      <c r="C18" s="125"/>
      <c r="D18" s="125"/>
      <c r="E18" s="99">
        <f>SUM(E16:E17)</f>
        <v>655.68100000000004</v>
      </c>
      <c r="F18" s="99">
        <f>SUM(F16:F17)</f>
        <v>107.542</v>
      </c>
    </row>
    <row r="19" spans="1:7" x14ac:dyDescent="0.25">
      <c r="E19" s="100"/>
      <c r="F19" s="100"/>
    </row>
    <row r="21" spans="1:7" x14ac:dyDescent="0.25">
      <c r="E21" s="89"/>
    </row>
    <row r="22" spans="1:7" x14ac:dyDescent="0.25">
      <c r="E22" s="89"/>
    </row>
  </sheetData>
  <mergeCells count="11">
    <mergeCell ref="E1:F1"/>
    <mergeCell ref="E2:F2"/>
    <mergeCell ref="E3:F3"/>
    <mergeCell ref="E4:F4"/>
    <mergeCell ref="A6:F6"/>
    <mergeCell ref="A18:D18"/>
    <mergeCell ref="A16:D16"/>
    <mergeCell ref="A17:D17"/>
    <mergeCell ref="B12:B15"/>
    <mergeCell ref="C9:C10"/>
    <mergeCell ref="B9:B11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G23"/>
  <sheetViews>
    <sheetView tabSelected="1" workbookViewId="0">
      <selection activeCell="N10" sqref="N10"/>
    </sheetView>
  </sheetViews>
  <sheetFormatPr defaultColWidth="9.140625" defaultRowHeight="15" x14ac:dyDescent="0.2"/>
  <cols>
    <col min="1" max="1" width="4.5703125" style="7" customWidth="1"/>
    <col min="2" max="2" width="10.140625" style="7" customWidth="1"/>
    <col min="3" max="3" width="62.42578125" style="7" customWidth="1"/>
    <col min="4" max="4" width="19.28515625" style="7" customWidth="1"/>
    <col min="5" max="5" width="18.7109375" style="7" customWidth="1"/>
    <col min="6" max="16384" width="9.140625" style="7"/>
  </cols>
  <sheetData>
    <row r="1" spans="1:7" ht="13.5" customHeight="1" x14ac:dyDescent="0.2">
      <c r="C1" s="48"/>
      <c r="D1" s="111" t="s">
        <v>90</v>
      </c>
      <c r="E1" s="111"/>
    </row>
    <row r="2" spans="1:7" ht="13.5" customHeight="1" x14ac:dyDescent="0.2">
      <c r="C2" s="48"/>
      <c r="D2" s="111" t="s">
        <v>98</v>
      </c>
      <c r="E2" s="111"/>
    </row>
    <row r="3" spans="1:7" ht="13.5" customHeight="1" x14ac:dyDescent="0.2">
      <c r="C3" s="48"/>
      <c r="D3" s="111" t="s">
        <v>99</v>
      </c>
      <c r="E3" s="111"/>
    </row>
    <row r="4" spans="1:7" ht="13.5" customHeight="1" x14ac:dyDescent="0.2">
      <c r="C4" s="48"/>
      <c r="D4" s="111" t="s">
        <v>94</v>
      </c>
      <c r="E4" s="111"/>
    </row>
    <row r="5" spans="1:7" x14ac:dyDescent="0.25">
      <c r="D5" s="41"/>
      <c r="E5" s="41"/>
    </row>
    <row r="6" spans="1:7" ht="32.25" customHeight="1" x14ac:dyDescent="0.2">
      <c r="A6" s="138" t="s">
        <v>103</v>
      </c>
      <c r="B6" s="138"/>
      <c r="C6" s="138"/>
      <c r="D6" s="138"/>
      <c r="E6" s="138"/>
    </row>
    <row r="7" spans="1:7" ht="15" customHeight="1" x14ac:dyDescent="0.2">
      <c r="E7" s="49" t="s">
        <v>48</v>
      </c>
    </row>
    <row r="8" spans="1:7" ht="35.25" customHeight="1" x14ac:dyDescent="0.2">
      <c r="A8" s="62" t="s">
        <v>35</v>
      </c>
      <c r="B8" s="58" t="s">
        <v>7</v>
      </c>
      <c r="C8" s="58" t="s">
        <v>6</v>
      </c>
      <c r="D8" s="58" t="s">
        <v>0</v>
      </c>
      <c r="E8" s="46" t="s">
        <v>1</v>
      </c>
    </row>
    <row r="9" spans="1:7" ht="24.95" customHeight="1" x14ac:dyDescent="0.25">
      <c r="A9" s="62" t="s">
        <v>73</v>
      </c>
      <c r="B9" s="61" t="s">
        <v>8</v>
      </c>
      <c r="C9" s="8" t="s">
        <v>65</v>
      </c>
      <c r="D9" s="51">
        <f>SUM('savivaldybės funkcijos(3)'!E19,'ugd_reikmems(5)'!E18)</f>
        <v>120</v>
      </c>
      <c r="E9" s="51">
        <f>SUM('savivaldybės funkcijos(3)'!F19,'ugd_reikmems(5)'!F18)</f>
        <v>34.699999999999996</v>
      </c>
      <c r="G9" s="21"/>
    </row>
    <row r="10" spans="1:7" ht="24.95" customHeight="1" x14ac:dyDescent="0.25">
      <c r="A10" s="62" t="s">
        <v>74</v>
      </c>
      <c r="B10" s="47" t="s">
        <v>9</v>
      </c>
      <c r="C10" s="8" t="s">
        <v>17</v>
      </c>
      <c r="D10" s="73">
        <f>SUM('savivaldybės funkcijos(3)'!E20,'kt_ dotacijos (6)'!E16)</f>
        <v>611.64</v>
      </c>
      <c r="E10" s="73">
        <f>SUM('savivaldybės funkcijos(3)'!F20,'kt_ dotacijos (6)'!F16)</f>
        <v>-0.1</v>
      </c>
      <c r="G10" s="21"/>
    </row>
    <row r="11" spans="1:7" ht="24.95" customHeight="1" x14ac:dyDescent="0.25">
      <c r="A11" s="62" t="s">
        <v>76</v>
      </c>
      <c r="B11" s="47" t="s">
        <v>10</v>
      </c>
      <c r="C11" s="8" t="s">
        <v>32</v>
      </c>
      <c r="D11" s="73">
        <f>SUM('savivaldybės funkcijos(3)'!E21,'kt_ dotacijos (6)'!E17)</f>
        <v>44.04099999999999</v>
      </c>
      <c r="E11" s="73">
        <f>SUM('savivaldybės funkcijos(3)'!F21,'kt_ dotacijos (6)'!F17)</f>
        <v>48.841999999999999</v>
      </c>
      <c r="G11" s="21"/>
    </row>
    <row r="12" spans="1:7" ht="24.95" customHeight="1" x14ac:dyDescent="0.25">
      <c r="A12" s="62" t="s">
        <v>78</v>
      </c>
      <c r="B12" s="47" t="s">
        <v>11</v>
      </c>
      <c r="C12" s="8" t="s">
        <v>33</v>
      </c>
      <c r="D12" s="73">
        <f>SUM('savivaldybės funkcijos(3)'!E22)</f>
        <v>0</v>
      </c>
      <c r="E12" s="73">
        <f>SUM('savivaldybės funkcijos(3)'!F22)</f>
        <v>128.4</v>
      </c>
      <c r="G12" s="21"/>
    </row>
    <row r="13" spans="1:7" ht="24.95" customHeight="1" x14ac:dyDescent="0.25">
      <c r="A13" s="62" t="s">
        <v>79</v>
      </c>
      <c r="B13" s="47" t="s">
        <v>12</v>
      </c>
      <c r="C13" s="8" t="s">
        <v>34</v>
      </c>
      <c r="D13" s="73">
        <f>SUM('savivaldybės funkcijos(3)'!E23)</f>
        <v>-120</v>
      </c>
      <c r="E13" s="73">
        <f>SUM('savivaldybės funkcijos(3)'!F23)</f>
        <v>0</v>
      </c>
      <c r="F13" s="26"/>
      <c r="G13" s="27"/>
    </row>
    <row r="14" spans="1:7" ht="15" customHeight="1" x14ac:dyDescent="0.2">
      <c r="A14" s="62" t="s">
        <v>80</v>
      </c>
      <c r="B14" s="136" t="s">
        <v>47</v>
      </c>
      <c r="C14" s="137"/>
      <c r="D14" s="96">
        <f>SUM(D9:D13)</f>
        <v>655.68099999999993</v>
      </c>
      <c r="E14" s="96">
        <f>SUM(E9:E13)</f>
        <v>211.84199999999998</v>
      </c>
      <c r="F14" s="28"/>
      <c r="G14" s="28"/>
    </row>
    <row r="15" spans="1:7" ht="15" customHeight="1" x14ac:dyDescent="0.25">
      <c r="A15" s="62" t="s">
        <v>81</v>
      </c>
      <c r="B15" s="132" t="s">
        <v>61</v>
      </c>
      <c r="C15" s="133"/>
      <c r="D15" s="73"/>
      <c r="E15" s="73"/>
    </row>
    <row r="16" spans="1:7" ht="15" customHeight="1" x14ac:dyDescent="0.2">
      <c r="A16" s="62" t="s">
        <v>82</v>
      </c>
      <c r="B16" s="134" t="s">
        <v>55</v>
      </c>
      <c r="C16" s="135"/>
      <c r="D16" s="96">
        <f>D14-D15</f>
        <v>655.68099999999993</v>
      </c>
      <c r="E16" s="96">
        <f>E14-E15</f>
        <v>211.84199999999998</v>
      </c>
    </row>
    <row r="17" spans="3:5" x14ac:dyDescent="0.2">
      <c r="C17" s="37"/>
      <c r="E17" s="22"/>
    </row>
    <row r="18" spans="3:5" x14ac:dyDescent="0.2">
      <c r="C18" s="37"/>
      <c r="D18" s="54"/>
    </row>
    <row r="19" spans="3:5" x14ac:dyDescent="0.2">
      <c r="C19" s="72"/>
      <c r="D19" s="54"/>
    </row>
    <row r="21" spans="3:5" x14ac:dyDescent="0.2">
      <c r="D21" s="54"/>
    </row>
    <row r="23" spans="3:5" x14ac:dyDescent="0.2">
      <c r="D23" s="54"/>
    </row>
  </sheetData>
  <mergeCells count="8">
    <mergeCell ref="B15:C15"/>
    <mergeCell ref="B16:C16"/>
    <mergeCell ref="B14:C14"/>
    <mergeCell ref="D1:E1"/>
    <mergeCell ref="D2:E2"/>
    <mergeCell ref="D3:E3"/>
    <mergeCell ref="D4:E4"/>
    <mergeCell ref="A6:E6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5</vt:i4>
      </vt:variant>
      <vt:variant>
        <vt:lpstr>Įvardinti diapazonai</vt:lpstr>
      </vt:variant>
      <vt:variant>
        <vt:i4>5</vt:i4>
      </vt:variant>
    </vt:vector>
  </HeadingPairs>
  <TitlesOfParts>
    <vt:vector size="10" baseType="lpstr">
      <vt:lpstr>pajamos (1)</vt:lpstr>
      <vt:lpstr>savivaldybės funkcijos(3)</vt:lpstr>
      <vt:lpstr>ugd_reikmems(5)</vt:lpstr>
      <vt:lpstr>kt_ dotacijos (6)</vt:lpstr>
      <vt:lpstr>programos(9)</vt:lpstr>
      <vt:lpstr>'ugd_reikmems(5)'!Print_Area</vt:lpstr>
      <vt:lpstr>'kt_ dotacijos (6)'!Print_Titles</vt:lpstr>
      <vt:lpstr>'pajamos (1)'!Print_Titles</vt:lpstr>
      <vt:lpstr>'savivaldybės funkcijos(3)'!Print_Titles</vt:lpstr>
      <vt:lpstr>'ugd_reikmems(5)'!Print_Titles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Jovita Šumskienė</cp:lastModifiedBy>
  <cp:lastPrinted>2022-03-07T12:53:34Z</cp:lastPrinted>
  <dcterms:created xsi:type="dcterms:W3CDTF">2002-11-07T10:01:21Z</dcterms:created>
  <dcterms:modified xsi:type="dcterms:W3CDTF">2022-03-16T14:11:09Z</dcterms:modified>
</cp:coreProperties>
</file>