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kt_ dotacijos (6)" sheetId="21" r:id="rId3"/>
    <sheet name="likutis (8)" sheetId="25" r:id="rId4"/>
    <sheet name="programos(9)" sheetId="6" r:id="rId5"/>
  </sheets>
  <definedNames>
    <definedName name="_xlnm.Print_Titles" localSheetId="2">'kt_ dotacijos (6)'!$8:$11</definedName>
    <definedName name="_xlnm.Print_Titles" localSheetId="3">'likutis (8)'!$8:$11</definedName>
    <definedName name="_xlnm.Print_Titles" localSheetId="0">'pajamos (1)'!$8:$8</definedName>
    <definedName name="_xlnm.Print_Titles" localSheetId="1">'savivaldybės funkcijos(3)'!$9:$12</definedName>
  </definedNames>
  <calcPr calcId="145621"/>
</workbook>
</file>

<file path=xl/calcChain.xml><?xml version="1.0" encoding="utf-8"?>
<calcChain xmlns="http://schemas.openxmlformats.org/spreadsheetml/2006/main">
  <c r="F19" i="21" l="1"/>
  <c r="E13" i="6" s="1"/>
  <c r="G19" i="21"/>
  <c r="F13" i="6" s="1"/>
  <c r="H19" i="21"/>
  <c r="G13" i="6" s="1"/>
  <c r="F18" i="21"/>
  <c r="G18" i="21"/>
  <c r="H18" i="21"/>
  <c r="G12" i="6" s="1"/>
  <c r="F14" i="21"/>
  <c r="G14" i="21"/>
  <c r="H14" i="21"/>
  <c r="E14" i="21" l="1"/>
  <c r="E19" i="21"/>
  <c r="F12" i="6"/>
  <c r="E12" i="6"/>
  <c r="C9" i="11"/>
  <c r="E15" i="21"/>
  <c r="F20" i="21"/>
  <c r="F21" i="21" s="1"/>
  <c r="G20" i="21"/>
  <c r="G21" i="21" s="1"/>
  <c r="H20" i="21"/>
  <c r="E12" i="21"/>
  <c r="F13" i="25"/>
  <c r="E14" i="6" s="1"/>
  <c r="G13" i="25"/>
  <c r="F14" i="6" s="1"/>
  <c r="H13" i="25"/>
  <c r="G14" i="6" s="1"/>
  <c r="E12" i="25"/>
  <c r="F13" i="24"/>
  <c r="G13" i="24"/>
  <c r="H13" i="24"/>
  <c r="E13" i="25" l="1"/>
  <c r="E17" i="21" l="1"/>
  <c r="E16" i="21"/>
  <c r="H14" i="25" l="1"/>
  <c r="G14" i="25"/>
  <c r="F15" i="24"/>
  <c r="E15" i="6" s="1"/>
  <c r="G15" i="24"/>
  <c r="F15" i="6" s="1"/>
  <c r="H15" i="24"/>
  <c r="G15" i="6" s="1"/>
  <c r="C12" i="11"/>
  <c r="E13" i="21"/>
  <c r="G16" i="24" l="1"/>
  <c r="F14" i="25"/>
  <c r="E14" i="25" s="1"/>
  <c r="F16" i="24"/>
  <c r="H16" i="24"/>
  <c r="I20" i="21"/>
  <c r="E15" i="24"/>
  <c r="I18" i="21"/>
  <c r="F34" i="6"/>
  <c r="G34" i="6"/>
  <c r="E34" i="6"/>
  <c r="E19" i="6"/>
  <c r="D19" i="6" s="1"/>
  <c r="E20" i="6"/>
  <c r="D20" i="6" s="1"/>
  <c r="E21" i="6"/>
  <c r="D21" i="6" s="1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14" i="24"/>
  <c r="E18" i="21"/>
  <c r="H18" i="24" l="1"/>
  <c r="D15" i="6"/>
  <c r="E20" i="21"/>
  <c r="H21" i="21"/>
  <c r="G18" i="24"/>
  <c r="D34" i="6"/>
  <c r="E13" i="24"/>
  <c r="E17" i="24"/>
  <c r="D12" i="6"/>
  <c r="D13" i="6"/>
  <c r="E17" i="6"/>
  <c r="D17" i="6" s="1"/>
  <c r="E21" i="21" l="1"/>
  <c r="G16" i="6"/>
  <c r="G17" i="6" s="1"/>
  <c r="F18" i="24"/>
  <c r="E16" i="24"/>
  <c r="F16" i="6"/>
  <c r="F17" i="6" s="1"/>
  <c r="E16" i="6"/>
  <c r="D14" i="6"/>
  <c r="G35" i="6" l="1"/>
  <c r="E35" i="6"/>
  <c r="D16" i="6"/>
  <c r="D35" i="6" s="1"/>
  <c r="G18" i="6"/>
  <c r="F35" i="6"/>
  <c r="F18" i="6"/>
  <c r="F19" i="6" s="1"/>
  <c r="E18" i="6"/>
  <c r="D18" i="6" s="1"/>
  <c r="E18" i="24"/>
  <c r="G19" i="6" l="1"/>
  <c r="F20" i="6"/>
  <c r="F21" i="6" l="1"/>
  <c r="F22" i="6" s="1"/>
  <c r="G20" i="6"/>
  <c r="F23" i="6" l="1"/>
  <c r="G21" i="6"/>
  <c r="G22" i="6" l="1"/>
  <c r="F24" i="6"/>
  <c r="F25" i="6" s="1"/>
  <c r="G23" i="6" l="1"/>
  <c r="F26" i="6"/>
  <c r="F27" i="6" l="1"/>
  <c r="F28" i="6" s="1"/>
  <c r="G24" i="6"/>
  <c r="F29" i="6" l="1"/>
  <c r="F30" i="6" s="1"/>
  <c r="F31" i="6" s="1"/>
  <c r="F32" i="6" s="1"/>
  <c r="F33" i="6" s="1"/>
  <c r="G25" i="6"/>
  <c r="G26" i="6" l="1"/>
  <c r="G27" i="6" l="1"/>
  <c r="G28" i="6" s="1"/>
  <c r="G29" i="6" l="1"/>
  <c r="G30" i="6" s="1"/>
  <c r="G31" i="6" s="1"/>
  <c r="G32" i="6" l="1"/>
  <c r="G33" i="6" s="1"/>
</calcChain>
</file>

<file path=xl/sharedStrings.xml><?xml version="1.0" encoding="utf-8"?>
<sst xmlns="http://schemas.openxmlformats.org/spreadsheetml/2006/main" count="123" uniqueCount="70">
  <si>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</si>
  <si>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</si>
  <si>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</si>
  <si>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</si>
  <si>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</si>
  <si>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</si>
  <si>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</si>
  <si>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„Saulės“  gimnazija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</si>
  <si>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</si>
  <si>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</si>
  <si>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</si>
  <si>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</si>
  <si>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</si>
  <si>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</si>
  <si>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</si>
  <si>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</si>
  <si>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</si>
  <si>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</si>
  <si>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</si>
  <si>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</si>
  <si>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</si>
  <si>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„Saulės“  gimnazijos veikla</t>
  </si>
  <si>
    <t>Priemonės pavadinimas</t>
  </si>
  <si>
    <t>Savivaldybės administracijos veikla</t>
  </si>
  <si>
    <t>Plungės rajono seniūnijų veikla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</si>
  <si>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</si>
  <si>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</si>
  <si>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</si>
  <si>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</si>
  <si>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</si>
  <si>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</si>
  <si>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</si>
  <si>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</si>
  <si>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</si>
  <si>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</si>
  <si>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</si>
  <si>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</si>
  <si>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</si>
  <si>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</si>
  <si>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</si>
  <si>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</si>
  <si>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</si>
  <si>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 xml:space="preserve">Neformaliojo vaikų švietimo programa </t>
  </si>
  <si>
    <t>42.34.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</si>
  <si>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</si>
  <si>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</si>
  <si>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</si>
  <si>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</si>
  <si>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8 priedas</t>
  </si>
  <si>
    <t>2020 METAIS NEPANAUDOTŲ BIUDŽETO LĖŠŲ PASKIRSTYMO      PAKEITIMAI (PADIDINTA+, SUMAŽINTA -)</t>
  </si>
  <si>
    <t>8.48.</t>
  </si>
  <si>
    <t>įstaigų patirtoms išlaidoms už skiepijimo nuo COVID-19 ligos (koronaviruso infekcijos) paslaugas kompensuoti</t>
  </si>
  <si>
    <t>Plungės rajono savivaldybės visuomenės sveikatos biuras</t>
  </si>
  <si>
    <t xml:space="preserve">Specialioji aplinkos apsaugos rėmimo programa </t>
  </si>
  <si>
    <t>05</t>
  </si>
  <si>
    <t>Iš viso 05 programai</t>
  </si>
  <si>
    <t xml:space="preserve">  tarybos 2021 m. gegužės 27 d. </t>
  </si>
  <si>
    <t>Neformaliojo vaikų švietimo programa (vaikų vasaros stovykloms organizuoti)</t>
  </si>
  <si>
    <t>17.8.</t>
  </si>
  <si>
    <t>Investicijų ir kiti projektai</t>
  </si>
  <si>
    <t>Europos Sąjungos, kitos tarptautinės finansinės paramos  lėšos</t>
  </si>
  <si>
    <t>8.30.</t>
  </si>
  <si>
    <t xml:space="preserve">                                                                                                                                                 tarybos 2021 m. gegužės 27  d. </t>
  </si>
  <si>
    <t xml:space="preserve">                  tarybos 2021 m. gegužės 27 d. </t>
  </si>
  <si>
    <t>Savivaldybės aplinkos apsaugos  programa</t>
  </si>
  <si>
    <t xml:space="preserve">                                                                                                                                            Plungės rajono savivaldybės </t>
  </si>
  <si>
    <t xml:space="preserve">                  sprendimo Nr. T1-162</t>
  </si>
  <si>
    <t xml:space="preserve">  sprendimo Nr. T1-162</t>
  </si>
  <si>
    <t xml:space="preserve">                                                                                                                                  sprendimo Nr. T1-162</t>
  </si>
  <si>
    <t xml:space="preserve">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</si>
</sst>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1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7" fillId="0" borderId="0"/>
    <xf numFmtId="0" fontId="9" fillId="0" borderId="0"/>
    <xf numFmtId="0" fontId="8" fillId="0" borderId="0"/>
  </cellStyleXfs>
  <cellXfs count="99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NumberFormat="1" applyFont="1" applyFill="1" applyAlignment="1">
      <alignment horizontal="left" vertical="justify"/>
    </xf>
    <xf numFmtId="0" fontId="1" fillId="0" borderId="0" xfId="0" applyNumberFormat="1" applyFont="1" applyFill="1" applyAlignment="1">
      <alignment horizontal="left" vertical="justify" wrapText="1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vertical="justify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horizontal="right" wrapText="1"/>
    </xf>
    <xf numFmtId="168" fontId="1" fillId="0" borderId="4" xfId="0" applyNumberFormat="1" applyFont="1" applyFill="1" applyBorder="1" applyAlignment="1">
      <alignment horizontal="right"/>
    </xf>
    <xf numFmtId="168" fontId="2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7.140625" style="14" customWidth="1"/>
    <col min="2" max="2" width="98.7109375" style="3" customWidth="1"/>
    <col min="3" max="3" width="12.42578125" style="3" customWidth="1"/>
    <col min="4" max="16384" width="9.140625" style="3"/>
  </cols>
  <sheetData>
    <row r="1" spans="1:3" ht="15" customHeight="1" x14ac:dyDescent="0.25">
      <c r="B1" s="73" t="s">
        <v>65</v>
      </c>
      <c r="C1" s="73"/>
    </row>
    <row r="2" spans="1:3" ht="15" customHeight="1" x14ac:dyDescent="0.25">
      <c r="B2" s="73" t="s">
        <v>62</v>
      </c>
      <c r="C2" s="73"/>
    </row>
    <row r="3" spans="1:3" ht="15" customHeight="1" x14ac:dyDescent="0.25">
      <c r="B3" s="73" t="s">
        <v>68</v>
      </c>
      <c r="C3" s="73"/>
    </row>
    <row r="4" spans="1:3" ht="15" customHeight="1" x14ac:dyDescent="0.25">
      <c r="B4" s="73" t="s">
        <v>69</v>
      </c>
      <c r="C4" s="73"/>
    </row>
    <row r="5" spans="1:3" ht="15" customHeight="1" x14ac:dyDescent="0.25">
      <c r="B5" s="13"/>
      <c r="C5" s="1"/>
    </row>
    <row r="6" spans="1:3" ht="16.5" customHeight="1" x14ac:dyDescent="0.25">
      <c r="B6" s="15" t="s">
        <v>44</v>
      </c>
      <c r="C6" s="1"/>
    </row>
    <row r="7" spans="1:3" ht="15.75" customHeight="1" x14ac:dyDescent="0.25">
      <c r="B7" s="15"/>
      <c r="C7" s="1" t="s">
        <v>33</v>
      </c>
    </row>
    <row r="8" spans="1:3" ht="24.75" customHeight="1" x14ac:dyDescent="0.25">
      <c r="A8" s="16" t="s">
        <v>15</v>
      </c>
      <c r="B8" s="2" t="s">
        <v>16</v>
      </c>
      <c r="C8" s="2" t="s">
        <v>0</v>
      </c>
    </row>
    <row r="9" spans="1:3" ht="17.25" customHeight="1" x14ac:dyDescent="0.25">
      <c r="A9" s="32">
        <v>8</v>
      </c>
      <c r="B9" s="30" t="s">
        <v>35</v>
      </c>
      <c r="C9" s="39">
        <f>SUM(C10:C11)</f>
        <v>115.869</v>
      </c>
    </row>
    <row r="10" spans="1:3" ht="15.75" customHeight="1" x14ac:dyDescent="0.25">
      <c r="A10" s="29" t="s">
        <v>61</v>
      </c>
      <c r="B10" s="70" t="s">
        <v>60</v>
      </c>
      <c r="C10" s="35">
        <v>119.3</v>
      </c>
    </row>
    <row r="11" spans="1:3" ht="17.25" customHeight="1" x14ac:dyDescent="0.25">
      <c r="A11" s="51" t="s">
        <v>50</v>
      </c>
      <c r="B11" s="38" t="s">
        <v>51</v>
      </c>
      <c r="C11" s="36">
        <v>-3.431</v>
      </c>
    </row>
    <row r="12" spans="1:3" ht="13.5" customHeight="1" x14ac:dyDescent="0.25">
      <c r="A12" s="71" t="s">
        <v>17</v>
      </c>
      <c r="B12" s="72"/>
      <c r="C12" s="39">
        <f>SUM(C9)</f>
        <v>115.869</v>
      </c>
    </row>
    <row r="14" spans="1:3" x14ac:dyDescent="0.25">
      <c r="C14" s="10"/>
    </row>
    <row r="15" spans="1:3" x14ac:dyDescent="0.25">
      <c r="C15" s="10"/>
    </row>
  </sheetData>
  <mergeCells count="5">
    <mergeCell ref="A12:B12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3" sqref="E3:H3"/>
    </sheetView>
  </sheetViews>
  <sheetFormatPr defaultColWidth="9.140625" defaultRowHeight="15" x14ac:dyDescent="0.2"/>
  <cols>
    <col min="1" max="1" width="6.28515625" style="21" customWidth="1"/>
    <col min="2" max="2" width="14.28515625" style="21" customWidth="1"/>
    <col min="3" max="3" width="32.140625" style="21" customWidth="1"/>
    <col min="4" max="4" width="41.42578125" style="21" customWidth="1"/>
    <col min="5" max="5" width="9.85546875" style="21" customWidth="1"/>
    <col min="6" max="6" width="8.42578125" style="21" customWidth="1"/>
    <col min="7" max="7" width="11.42578125" style="21" customWidth="1"/>
    <col min="8" max="8" width="9.5703125" style="21" customWidth="1"/>
    <col min="9" max="9" width="9.140625" style="21"/>
    <col min="10" max="10" width="11" style="21" customWidth="1"/>
    <col min="11" max="16384" width="9.140625" style="21"/>
  </cols>
  <sheetData>
    <row r="1" spans="1:11" ht="13.5" customHeight="1" x14ac:dyDescent="0.2">
      <c r="E1" s="76" t="s">
        <v>30</v>
      </c>
      <c r="F1" s="76"/>
      <c r="G1" s="76"/>
      <c r="H1" s="76"/>
    </row>
    <row r="2" spans="1:11" ht="13.5" customHeight="1" x14ac:dyDescent="0.2">
      <c r="E2" s="76" t="s">
        <v>63</v>
      </c>
      <c r="F2" s="76"/>
      <c r="G2" s="76"/>
      <c r="H2" s="76"/>
    </row>
    <row r="3" spans="1:11" ht="13.5" customHeight="1" x14ac:dyDescent="0.2">
      <c r="E3" s="76" t="s">
        <v>66</v>
      </c>
      <c r="F3" s="76"/>
      <c r="G3" s="76"/>
      <c r="H3" s="76"/>
    </row>
    <row r="4" spans="1:11" ht="13.5" customHeight="1" x14ac:dyDescent="0.2">
      <c r="E4" s="76" t="s">
        <v>31</v>
      </c>
      <c r="F4" s="76"/>
      <c r="G4" s="76"/>
      <c r="H4" s="76"/>
    </row>
    <row r="5" spans="1:11" ht="13.5" customHeight="1" x14ac:dyDescent="0.2">
      <c r="E5" s="63"/>
      <c r="F5" s="63"/>
      <c r="G5" s="63"/>
      <c r="H5" s="63"/>
    </row>
    <row r="6" spans="1:11" ht="33" customHeight="1" x14ac:dyDescent="0.2">
      <c r="B6" s="77" t="s">
        <v>45</v>
      </c>
      <c r="C6" s="77"/>
      <c r="D6" s="77"/>
      <c r="E6" s="77"/>
      <c r="F6" s="77"/>
      <c r="G6" s="77"/>
      <c r="H6" s="77"/>
    </row>
    <row r="7" spans="1:11" ht="4.9000000000000004" hidden="1" customHeight="1" x14ac:dyDescent="0.2">
      <c r="B7" s="79"/>
      <c r="C7" s="79"/>
      <c r="D7" s="79"/>
      <c r="E7" s="79"/>
      <c r="F7" s="79"/>
      <c r="G7" s="79"/>
      <c r="H7" s="79"/>
    </row>
    <row r="8" spans="1:11" ht="14.25" customHeight="1" x14ac:dyDescent="0.2">
      <c r="G8" s="78" t="s">
        <v>33</v>
      </c>
      <c r="H8" s="78"/>
    </row>
    <row r="9" spans="1:11" ht="10.5" customHeight="1" x14ac:dyDescent="0.2">
      <c r="A9" s="74" t="s">
        <v>29</v>
      </c>
      <c r="B9" s="74" t="s">
        <v>19</v>
      </c>
      <c r="C9" s="74" t="s">
        <v>20</v>
      </c>
      <c r="D9" s="74" t="s">
        <v>22</v>
      </c>
      <c r="E9" s="74" t="s">
        <v>0</v>
      </c>
      <c r="F9" s="74" t="s">
        <v>1</v>
      </c>
      <c r="G9" s="74"/>
      <c r="H9" s="74"/>
    </row>
    <row r="10" spans="1:11" ht="12" customHeight="1" x14ac:dyDescent="0.2">
      <c r="A10" s="74"/>
      <c r="B10" s="74"/>
      <c r="C10" s="74"/>
      <c r="D10" s="74"/>
      <c r="E10" s="74"/>
      <c r="F10" s="74" t="s">
        <v>2</v>
      </c>
      <c r="G10" s="74"/>
      <c r="H10" s="74" t="s">
        <v>3</v>
      </c>
    </row>
    <row r="11" spans="1:11" ht="15" customHeight="1" x14ac:dyDescent="0.2">
      <c r="A11" s="74"/>
      <c r="B11" s="74"/>
      <c r="C11" s="74"/>
      <c r="D11" s="74"/>
      <c r="E11" s="74"/>
      <c r="F11" s="74" t="s">
        <v>4</v>
      </c>
      <c r="G11" s="74" t="s">
        <v>5</v>
      </c>
      <c r="H11" s="74"/>
    </row>
    <row r="12" spans="1:11" ht="15" customHeight="1" x14ac:dyDescent="0.2">
      <c r="A12" s="74"/>
      <c r="B12" s="74"/>
      <c r="C12" s="74"/>
      <c r="D12" s="74"/>
      <c r="E12" s="74"/>
      <c r="F12" s="74"/>
      <c r="G12" s="74"/>
      <c r="H12" s="74"/>
    </row>
    <row r="13" spans="1:11" ht="15.75" customHeight="1" x14ac:dyDescent="0.2">
      <c r="A13" s="54">
        <v>42</v>
      </c>
      <c r="B13" s="54"/>
      <c r="C13" s="55" t="s">
        <v>6</v>
      </c>
      <c r="D13" s="55"/>
      <c r="E13" s="43">
        <f t="shared" ref="E13" si="0">SUM(F13,H13)</f>
        <v>0</v>
      </c>
      <c r="F13" s="43">
        <f>SUM(F14:F14)</f>
        <v>-2.2000000000000002</v>
      </c>
      <c r="G13" s="43">
        <f>SUM(G14:G14)</f>
        <v>0</v>
      </c>
      <c r="H13" s="43">
        <f>SUM(H14:H14)</f>
        <v>2.2000000000000002</v>
      </c>
      <c r="K13" s="56"/>
    </row>
    <row r="14" spans="1:11" ht="16.5" customHeight="1" x14ac:dyDescent="0.25">
      <c r="A14" s="59" t="s">
        <v>43</v>
      </c>
      <c r="B14" s="42" t="s">
        <v>14</v>
      </c>
      <c r="C14" s="41" t="s">
        <v>6</v>
      </c>
      <c r="D14" s="41" t="s">
        <v>24</v>
      </c>
      <c r="E14" s="36">
        <f t="shared" ref="E14:E18" si="1">SUM(F14,H14)</f>
        <v>0</v>
      </c>
      <c r="F14" s="36">
        <v>-2.2000000000000002</v>
      </c>
      <c r="G14" s="36"/>
      <c r="H14" s="36">
        <v>2.2000000000000002</v>
      </c>
    </row>
    <row r="15" spans="1:11" ht="15" customHeight="1" x14ac:dyDescent="0.25">
      <c r="A15" s="74" t="s">
        <v>27</v>
      </c>
      <c r="B15" s="74"/>
      <c r="C15" s="74"/>
      <c r="D15" s="74"/>
      <c r="E15" s="36">
        <f t="shared" si="1"/>
        <v>0</v>
      </c>
      <c r="F15" s="36">
        <f t="shared" ref="F15:H16" si="2">SUM(F14:F14)</f>
        <v>-2.2000000000000002</v>
      </c>
      <c r="G15" s="36">
        <f t="shared" si="2"/>
        <v>0</v>
      </c>
      <c r="H15" s="36">
        <f t="shared" si="2"/>
        <v>2.2000000000000002</v>
      </c>
    </row>
    <row r="16" spans="1:11" ht="15" customHeight="1" x14ac:dyDescent="0.2">
      <c r="A16" s="75" t="s">
        <v>8</v>
      </c>
      <c r="B16" s="75"/>
      <c r="C16" s="75"/>
      <c r="D16" s="75"/>
      <c r="E16" s="43">
        <f t="shared" si="1"/>
        <v>0</v>
      </c>
      <c r="F16" s="43">
        <f t="shared" si="2"/>
        <v>-2.2000000000000002</v>
      </c>
      <c r="G16" s="43">
        <f t="shared" si="2"/>
        <v>0</v>
      </c>
      <c r="H16" s="43">
        <f t="shared" si="2"/>
        <v>2.2000000000000002</v>
      </c>
    </row>
    <row r="17" spans="1:8" ht="15" customHeight="1" x14ac:dyDescent="0.2">
      <c r="A17" s="74" t="s">
        <v>39</v>
      </c>
      <c r="B17" s="74"/>
      <c r="C17" s="74"/>
      <c r="D17" s="74"/>
      <c r="E17" s="46">
        <f t="shared" si="1"/>
        <v>0</v>
      </c>
      <c r="F17" s="43"/>
      <c r="G17" s="43"/>
      <c r="H17" s="43"/>
    </row>
    <row r="18" spans="1:8" ht="15" customHeight="1" x14ac:dyDescent="0.2">
      <c r="A18" s="75" t="s">
        <v>34</v>
      </c>
      <c r="B18" s="75"/>
      <c r="C18" s="75"/>
      <c r="D18" s="75"/>
      <c r="E18" s="43">
        <f t="shared" si="1"/>
        <v>0</v>
      </c>
      <c r="F18" s="43">
        <f>F16-F17</f>
        <v>-2.2000000000000002</v>
      </c>
      <c r="G18" s="43">
        <f>G16-G17</f>
        <v>0</v>
      </c>
      <c r="H18" s="43">
        <f>H16-H17</f>
        <v>2.2000000000000002</v>
      </c>
    </row>
  </sheetData>
  <mergeCells count="21">
    <mergeCell ref="A18:D18"/>
    <mergeCell ref="A17:D17"/>
    <mergeCell ref="A16:D16"/>
    <mergeCell ref="A15:D15"/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F10:G10"/>
    <mergeCell ref="F11:F12"/>
    <mergeCell ref="A9:A12"/>
    <mergeCell ref="D9:D12"/>
    <mergeCell ref="C9:C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4" customWidth="1"/>
    <col min="2" max="2" width="16.7109375" style="24" customWidth="1"/>
    <col min="3" max="3" width="30.28515625" style="24" customWidth="1"/>
    <col min="4" max="4" width="44.5703125" style="24" customWidth="1"/>
    <col min="5" max="5" width="9.7109375" style="24" customWidth="1"/>
    <col min="6" max="6" width="8.42578125" style="24" customWidth="1"/>
    <col min="7" max="7" width="11" style="24" customWidth="1"/>
    <col min="8" max="8" width="9.28515625" style="24" customWidth="1"/>
    <col min="9" max="9" width="9.140625" style="24" hidden="1" customWidth="1"/>
    <col min="10" max="16384" width="9.140625" style="24"/>
  </cols>
  <sheetData>
    <row r="1" spans="1:12" ht="15" customHeight="1" x14ac:dyDescent="0.25">
      <c r="E1" s="85" t="s">
        <v>36</v>
      </c>
      <c r="F1" s="85"/>
      <c r="G1" s="85"/>
      <c r="H1" s="85"/>
    </row>
    <row r="2" spans="1:12" ht="15" customHeight="1" x14ac:dyDescent="0.25">
      <c r="E2" s="85" t="s">
        <v>56</v>
      </c>
      <c r="F2" s="85"/>
      <c r="G2" s="85"/>
      <c r="H2" s="85"/>
    </row>
    <row r="3" spans="1:12" ht="15" customHeight="1" x14ac:dyDescent="0.25">
      <c r="E3" s="85" t="s">
        <v>67</v>
      </c>
      <c r="F3" s="85"/>
      <c r="G3" s="85"/>
      <c r="H3" s="85"/>
    </row>
    <row r="4" spans="1:12" ht="15" customHeight="1" x14ac:dyDescent="0.25">
      <c r="E4" s="85" t="s">
        <v>37</v>
      </c>
      <c r="F4" s="85"/>
      <c r="G4" s="85"/>
      <c r="H4" s="85"/>
    </row>
    <row r="5" spans="1:12" ht="11.25" customHeight="1" x14ac:dyDescent="0.25">
      <c r="E5" s="31"/>
      <c r="F5" s="31"/>
      <c r="G5" s="31"/>
      <c r="H5" s="31"/>
    </row>
    <row r="6" spans="1:12" ht="13.5" customHeight="1" x14ac:dyDescent="0.25">
      <c r="A6" s="86" t="s">
        <v>46</v>
      </c>
      <c r="B6" s="86"/>
      <c r="C6" s="86"/>
      <c r="D6" s="86"/>
      <c r="E6" s="86"/>
      <c r="F6" s="86"/>
      <c r="G6" s="86"/>
      <c r="H6" s="86"/>
      <c r="I6" s="86"/>
    </row>
    <row r="7" spans="1:12" ht="14.25" customHeight="1" x14ac:dyDescent="0.25">
      <c r="G7" s="87" t="s">
        <v>33</v>
      </c>
      <c r="H7" s="87"/>
    </row>
    <row r="8" spans="1:12" ht="15.75" customHeight="1" x14ac:dyDescent="0.25">
      <c r="A8" s="80" t="s">
        <v>15</v>
      </c>
      <c r="B8" s="81" t="s">
        <v>19</v>
      </c>
      <c r="C8" s="81" t="s">
        <v>20</v>
      </c>
      <c r="D8" s="81" t="s">
        <v>22</v>
      </c>
      <c r="E8" s="81" t="s">
        <v>0</v>
      </c>
      <c r="F8" s="81" t="s">
        <v>1</v>
      </c>
      <c r="G8" s="81"/>
      <c r="H8" s="81"/>
    </row>
    <row r="9" spans="1:12" ht="12.75" customHeight="1" x14ac:dyDescent="0.25">
      <c r="A9" s="80"/>
      <c r="B9" s="81"/>
      <c r="C9" s="81"/>
      <c r="D9" s="81"/>
      <c r="E9" s="81"/>
      <c r="F9" s="81" t="s">
        <v>2</v>
      </c>
      <c r="G9" s="81"/>
      <c r="H9" s="81" t="s">
        <v>3</v>
      </c>
    </row>
    <row r="10" spans="1:12" ht="15" customHeight="1" x14ac:dyDescent="0.25">
      <c r="A10" s="80"/>
      <c r="B10" s="81"/>
      <c r="C10" s="81"/>
      <c r="D10" s="81"/>
      <c r="E10" s="81"/>
      <c r="F10" s="81" t="s">
        <v>4</v>
      </c>
      <c r="G10" s="81" t="s">
        <v>5</v>
      </c>
      <c r="H10" s="81"/>
    </row>
    <row r="11" spans="1:12" ht="15" customHeight="1" x14ac:dyDescent="0.25">
      <c r="A11" s="80"/>
      <c r="B11" s="81"/>
      <c r="C11" s="81"/>
      <c r="D11" s="81"/>
      <c r="E11" s="81"/>
      <c r="F11" s="81"/>
      <c r="G11" s="81"/>
      <c r="H11" s="81"/>
    </row>
    <row r="12" spans="1:12" ht="15" customHeight="1" x14ac:dyDescent="0.25">
      <c r="A12" s="62">
        <v>4</v>
      </c>
      <c r="B12" s="83" t="s">
        <v>12</v>
      </c>
      <c r="C12" s="5" t="s">
        <v>6</v>
      </c>
      <c r="D12" s="53" t="s">
        <v>42</v>
      </c>
      <c r="E12" s="37">
        <f t="shared" ref="E12:E14" si="0">SUM(F12,H12)</f>
        <v>-16</v>
      </c>
      <c r="F12" s="37">
        <v>-16</v>
      </c>
      <c r="G12" s="37"/>
      <c r="H12" s="37"/>
      <c r="K12" s="52"/>
      <c r="L12" s="52"/>
    </row>
    <row r="13" spans="1:12" ht="15.75" customHeight="1" x14ac:dyDescent="0.25">
      <c r="A13" s="4">
        <v>12</v>
      </c>
      <c r="B13" s="84"/>
      <c r="C13" s="19" t="s">
        <v>7</v>
      </c>
      <c r="D13" s="19" t="s">
        <v>21</v>
      </c>
      <c r="E13" s="37">
        <f t="shared" si="0"/>
        <v>0</v>
      </c>
      <c r="F13" s="37">
        <v>-1.3</v>
      </c>
      <c r="G13" s="37"/>
      <c r="H13" s="37">
        <v>1.3</v>
      </c>
    </row>
    <row r="14" spans="1:12" ht="15.75" customHeight="1" x14ac:dyDescent="0.25">
      <c r="A14" s="69">
        <v>17</v>
      </c>
      <c r="B14" s="83" t="s">
        <v>13</v>
      </c>
      <c r="C14" s="67" t="s">
        <v>59</v>
      </c>
      <c r="D14" s="53"/>
      <c r="E14" s="68">
        <f t="shared" si="0"/>
        <v>119.3</v>
      </c>
      <c r="F14" s="68">
        <f t="shared" ref="F14:G14" si="1">SUM(F15)</f>
        <v>83.1</v>
      </c>
      <c r="G14" s="68">
        <f t="shared" si="1"/>
        <v>0</v>
      </c>
      <c r="H14" s="68">
        <f>SUM(H15)</f>
        <v>36.200000000000003</v>
      </c>
    </row>
    <row r="15" spans="1:12" ht="29.25" customHeight="1" x14ac:dyDescent="0.25">
      <c r="A15" s="62" t="s">
        <v>58</v>
      </c>
      <c r="B15" s="84"/>
      <c r="C15" s="41" t="s">
        <v>52</v>
      </c>
      <c r="D15" s="53" t="s">
        <v>60</v>
      </c>
      <c r="E15" s="37">
        <f t="shared" ref="E15:E21" si="2">SUM(F15,H15)</f>
        <v>119.3</v>
      </c>
      <c r="F15" s="37">
        <v>83.1</v>
      </c>
      <c r="G15" s="37"/>
      <c r="H15" s="37">
        <v>36.200000000000003</v>
      </c>
    </row>
    <row r="16" spans="1:12" ht="17.25" customHeight="1" x14ac:dyDescent="0.25">
      <c r="A16" s="49">
        <v>30</v>
      </c>
      <c r="B16" s="50" t="s">
        <v>14</v>
      </c>
      <c r="C16" s="5" t="s">
        <v>6</v>
      </c>
      <c r="D16" s="41" t="s">
        <v>23</v>
      </c>
      <c r="E16" s="37">
        <f t="shared" si="2"/>
        <v>-3.431</v>
      </c>
      <c r="F16" s="37">
        <v>-3.431</v>
      </c>
      <c r="G16" s="37"/>
      <c r="H16" s="37"/>
      <c r="I16" s="26"/>
    </row>
    <row r="17" spans="1:14" ht="29.25" customHeight="1" x14ac:dyDescent="0.25">
      <c r="A17" s="49">
        <v>37</v>
      </c>
      <c r="B17" s="61" t="s">
        <v>12</v>
      </c>
      <c r="C17" s="5" t="s">
        <v>6</v>
      </c>
      <c r="D17" s="53" t="s">
        <v>57</v>
      </c>
      <c r="E17" s="37">
        <f t="shared" si="2"/>
        <v>16</v>
      </c>
      <c r="F17" s="37">
        <v>16</v>
      </c>
      <c r="G17" s="37"/>
      <c r="H17" s="37"/>
      <c r="I17" s="26"/>
    </row>
    <row r="18" spans="1:14" ht="15" customHeight="1" x14ac:dyDescent="0.25">
      <c r="A18" s="81" t="s">
        <v>25</v>
      </c>
      <c r="B18" s="81"/>
      <c r="C18" s="81"/>
      <c r="D18" s="81"/>
      <c r="E18" s="37">
        <f t="shared" si="2"/>
        <v>0</v>
      </c>
      <c r="F18" s="37">
        <f t="shared" ref="F18:G18" si="3">SUM(F12:F13,F17)</f>
        <v>-1.3000000000000007</v>
      </c>
      <c r="G18" s="37">
        <f t="shared" si="3"/>
        <v>0</v>
      </c>
      <c r="H18" s="37">
        <f>SUM(H12:H13,H17)</f>
        <v>1.3</v>
      </c>
      <c r="I18" s="25" t="e">
        <f>SUM(#REF!)</f>
        <v>#REF!</v>
      </c>
      <c r="N18" s="58"/>
    </row>
    <row r="19" spans="1:14" ht="15" customHeight="1" x14ac:dyDescent="0.25">
      <c r="A19" s="81" t="s">
        <v>26</v>
      </c>
      <c r="B19" s="81"/>
      <c r="C19" s="81"/>
      <c r="D19" s="81"/>
      <c r="E19" s="37">
        <f t="shared" si="2"/>
        <v>119.3</v>
      </c>
      <c r="F19" s="37">
        <f t="shared" ref="F19:G19" si="4">SUM(F15)</f>
        <v>83.1</v>
      </c>
      <c r="G19" s="37">
        <f t="shared" si="4"/>
        <v>0</v>
      </c>
      <c r="H19" s="37">
        <f>SUM(H15)</f>
        <v>36.200000000000003</v>
      </c>
      <c r="I19" s="25"/>
      <c r="N19" s="58"/>
    </row>
    <row r="20" spans="1:14" ht="15" customHeight="1" x14ac:dyDescent="0.25">
      <c r="A20" s="81" t="s">
        <v>27</v>
      </c>
      <c r="B20" s="81"/>
      <c r="C20" s="81"/>
      <c r="D20" s="81"/>
      <c r="E20" s="37">
        <f t="shared" si="2"/>
        <v>-3.431</v>
      </c>
      <c r="F20" s="37">
        <f t="shared" ref="F20:G20" si="5">SUM(F16)</f>
        <v>-3.431</v>
      </c>
      <c r="G20" s="37">
        <f t="shared" si="5"/>
        <v>0</v>
      </c>
      <c r="H20" s="37">
        <f>SUM(H16)</f>
        <v>0</v>
      </c>
      <c r="I20" s="25" t="e">
        <f>SUM(#REF!)</f>
        <v>#REF!</v>
      </c>
    </row>
    <row r="21" spans="1:14" ht="15" customHeight="1" x14ac:dyDescent="0.25">
      <c r="A21" s="82" t="s">
        <v>34</v>
      </c>
      <c r="B21" s="82"/>
      <c r="C21" s="82"/>
      <c r="D21" s="82"/>
      <c r="E21" s="40">
        <f t="shared" si="2"/>
        <v>115.869</v>
      </c>
      <c r="F21" s="40">
        <f t="shared" ref="F21:G21" si="6">SUM(F18:F20)</f>
        <v>78.369</v>
      </c>
      <c r="G21" s="40">
        <f t="shared" si="6"/>
        <v>0</v>
      </c>
      <c r="H21" s="40">
        <f>SUM(H18:H20)</f>
        <v>37.5</v>
      </c>
    </row>
    <row r="23" spans="1:14" x14ac:dyDescent="0.25">
      <c r="E23" s="44"/>
    </row>
  </sheetData>
  <mergeCells count="22">
    <mergeCell ref="G7:H7"/>
    <mergeCell ref="H9:H11"/>
    <mergeCell ref="C8:C11"/>
    <mergeCell ref="G10:G11"/>
    <mergeCell ref="F8:H8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21:D21"/>
    <mergeCell ref="A18:D18"/>
    <mergeCell ref="A20:D20"/>
    <mergeCell ref="B14:B15"/>
    <mergeCell ref="B8:B11"/>
    <mergeCell ref="A19:D19"/>
    <mergeCell ref="B12:B13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4" customWidth="1"/>
    <col min="2" max="2" width="16.7109375" style="24" customWidth="1"/>
    <col min="3" max="3" width="30.28515625" style="24" customWidth="1"/>
    <col min="4" max="4" width="43.85546875" style="24" customWidth="1"/>
    <col min="5" max="5" width="9.28515625" style="24" customWidth="1"/>
    <col min="6" max="6" width="9" style="24" customWidth="1"/>
    <col min="7" max="7" width="11" style="24" customWidth="1"/>
    <col min="8" max="8" width="9.28515625" style="24" customWidth="1"/>
    <col min="9" max="9" width="9.140625" style="24" hidden="1" customWidth="1"/>
    <col min="10" max="16384" width="9.140625" style="24"/>
  </cols>
  <sheetData>
    <row r="1" spans="1:9" ht="15" customHeight="1" x14ac:dyDescent="0.25">
      <c r="E1" s="85" t="s">
        <v>36</v>
      </c>
      <c r="F1" s="85"/>
      <c r="G1" s="85"/>
      <c r="H1" s="85"/>
    </row>
    <row r="2" spans="1:9" ht="15" customHeight="1" x14ac:dyDescent="0.25">
      <c r="E2" s="85" t="s">
        <v>56</v>
      </c>
      <c r="F2" s="85"/>
      <c r="G2" s="85"/>
      <c r="H2" s="85"/>
    </row>
    <row r="3" spans="1:9" ht="15" customHeight="1" x14ac:dyDescent="0.25">
      <c r="E3" s="85" t="s">
        <v>67</v>
      </c>
      <c r="F3" s="85"/>
      <c r="G3" s="85"/>
      <c r="H3" s="85"/>
    </row>
    <row r="4" spans="1:9" ht="15" customHeight="1" x14ac:dyDescent="0.25">
      <c r="E4" s="85" t="s">
        <v>48</v>
      </c>
      <c r="F4" s="85"/>
      <c r="G4" s="85"/>
      <c r="H4" s="85"/>
    </row>
    <row r="5" spans="1:9" ht="18.75" customHeight="1" x14ac:dyDescent="0.25">
      <c r="E5" s="45"/>
      <c r="F5" s="45"/>
      <c r="G5" s="45"/>
      <c r="H5" s="45"/>
    </row>
    <row r="6" spans="1:9" ht="13.5" customHeight="1" x14ac:dyDescent="0.25">
      <c r="A6" s="86" t="s">
        <v>49</v>
      </c>
      <c r="B6" s="86"/>
      <c r="C6" s="86"/>
      <c r="D6" s="86"/>
      <c r="E6" s="86"/>
      <c r="F6" s="86"/>
      <c r="G6" s="86"/>
      <c r="H6" s="86"/>
      <c r="I6" s="86"/>
    </row>
    <row r="7" spans="1:9" ht="14.25" customHeight="1" x14ac:dyDescent="0.25">
      <c r="G7" s="87" t="s">
        <v>33</v>
      </c>
      <c r="H7" s="87"/>
    </row>
    <row r="8" spans="1:9" ht="15.75" customHeight="1" x14ac:dyDescent="0.25">
      <c r="A8" s="80" t="s">
        <v>15</v>
      </c>
      <c r="B8" s="81" t="s">
        <v>19</v>
      </c>
      <c r="C8" s="81" t="s">
        <v>20</v>
      </c>
      <c r="D8" s="81" t="s">
        <v>22</v>
      </c>
      <c r="E8" s="81" t="s">
        <v>0</v>
      </c>
      <c r="F8" s="81" t="s">
        <v>1</v>
      </c>
      <c r="G8" s="81"/>
      <c r="H8" s="81"/>
    </row>
    <row r="9" spans="1:9" ht="12.75" customHeight="1" x14ac:dyDescent="0.25">
      <c r="A9" s="80"/>
      <c r="B9" s="81"/>
      <c r="C9" s="81"/>
      <c r="D9" s="81"/>
      <c r="E9" s="81"/>
      <c r="F9" s="81" t="s">
        <v>2</v>
      </c>
      <c r="G9" s="81"/>
      <c r="H9" s="81" t="s">
        <v>3</v>
      </c>
    </row>
    <row r="10" spans="1:9" ht="15" customHeight="1" x14ac:dyDescent="0.25">
      <c r="A10" s="80"/>
      <c r="B10" s="81"/>
      <c r="C10" s="81"/>
      <c r="D10" s="81"/>
      <c r="E10" s="81"/>
      <c r="F10" s="81" t="s">
        <v>4</v>
      </c>
      <c r="G10" s="81" t="s">
        <v>5</v>
      </c>
      <c r="H10" s="81"/>
    </row>
    <row r="11" spans="1:9" ht="15" customHeight="1" x14ac:dyDescent="0.25">
      <c r="A11" s="80"/>
      <c r="B11" s="81"/>
      <c r="C11" s="81"/>
      <c r="D11" s="81"/>
      <c r="E11" s="81"/>
      <c r="F11" s="81"/>
      <c r="G11" s="81"/>
      <c r="H11" s="81"/>
    </row>
    <row r="12" spans="1:9" ht="15.75" customHeight="1" x14ac:dyDescent="0.25">
      <c r="A12" s="57">
        <v>10</v>
      </c>
      <c r="B12" s="60" t="s">
        <v>54</v>
      </c>
      <c r="C12" s="41" t="s">
        <v>6</v>
      </c>
      <c r="D12" s="66" t="s">
        <v>53</v>
      </c>
      <c r="E12" s="37">
        <f t="shared" ref="E12:E13" si="0">SUM(F12,H12)</f>
        <v>0</v>
      </c>
      <c r="F12" s="37">
        <v>-3.6</v>
      </c>
      <c r="G12" s="37"/>
      <c r="H12" s="37">
        <v>3.6</v>
      </c>
    </row>
    <row r="13" spans="1:9" ht="15.75" customHeight="1" x14ac:dyDescent="0.25">
      <c r="A13" s="81" t="s">
        <v>55</v>
      </c>
      <c r="B13" s="81"/>
      <c r="C13" s="81"/>
      <c r="D13" s="81"/>
      <c r="E13" s="37">
        <f t="shared" si="0"/>
        <v>0</v>
      </c>
      <c r="F13" s="37">
        <f t="shared" ref="F13:H14" si="1">SUM(F12:F12)</f>
        <v>-3.6</v>
      </c>
      <c r="G13" s="37">
        <f t="shared" si="1"/>
        <v>0</v>
      </c>
      <c r="H13" s="37">
        <f t="shared" si="1"/>
        <v>3.6</v>
      </c>
    </row>
    <row r="14" spans="1:9" ht="16.5" customHeight="1" x14ac:dyDescent="0.25">
      <c r="A14" s="82" t="s">
        <v>34</v>
      </c>
      <c r="B14" s="82"/>
      <c r="C14" s="82"/>
      <c r="D14" s="82"/>
      <c r="E14" s="40">
        <f t="shared" ref="E14" si="2">SUM(F14,H14)</f>
        <v>0</v>
      </c>
      <c r="F14" s="40">
        <f t="shared" si="1"/>
        <v>-3.6</v>
      </c>
      <c r="G14" s="40">
        <f t="shared" si="1"/>
        <v>0</v>
      </c>
      <c r="H14" s="40">
        <f t="shared" si="1"/>
        <v>3.6</v>
      </c>
    </row>
    <row r="16" spans="1:9" x14ac:dyDescent="0.25">
      <c r="E16" s="44"/>
    </row>
  </sheetData>
  <mergeCells count="18">
    <mergeCell ref="A14:D14"/>
    <mergeCell ref="A8:A11"/>
    <mergeCell ref="B8:B11"/>
    <mergeCell ref="C8:C11"/>
    <mergeCell ref="D8:D11"/>
    <mergeCell ref="A13:D13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1"/>
  <sheetViews>
    <sheetView workbookViewId="0">
      <selection activeCell="M8" sqref="M8"/>
    </sheetView>
  </sheetViews>
  <sheetFormatPr defaultColWidth="9.140625" defaultRowHeight="15" x14ac:dyDescent="0.2"/>
  <cols>
    <col min="1" max="1" width="7.85546875" style="6" customWidth="1"/>
    <col min="2" max="2" width="61.28515625" style="6" customWidth="1"/>
    <col min="3" max="3" width="3.7109375" style="6" customWidth="1"/>
    <col min="4" max="4" width="13.42578125" style="6" customWidth="1"/>
    <col min="5" max="5" width="12" style="6" customWidth="1"/>
    <col min="6" max="6" width="11.42578125" style="6" customWidth="1"/>
    <col min="7" max="7" width="10.42578125" style="6" customWidth="1"/>
    <col min="8" max="16384" width="9.140625" style="6"/>
  </cols>
  <sheetData>
    <row r="1" spans="1:9" ht="12.75" customHeight="1" x14ac:dyDescent="0.2">
      <c r="D1" s="76" t="s">
        <v>30</v>
      </c>
      <c r="E1" s="76"/>
      <c r="F1" s="76"/>
      <c r="G1" s="76"/>
    </row>
    <row r="2" spans="1:9" ht="12.75" customHeight="1" x14ac:dyDescent="0.2">
      <c r="D2" s="76" t="s">
        <v>63</v>
      </c>
      <c r="E2" s="76"/>
      <c r="F2" s="76"/>
      <c r="G2" s="76"/>
    </row>
    <row r="3" spans="1:9" ht="12.75" customHeight="1" x14ac:dyDescent="0.2">
      <c r="D3" s="76" t="s">
        <v>66</v>
      </c>
      <c r="E3" s="76"/>
      <c r="F3" s="76"/>
      <c r="G3" s="76"/>
    </row>
    <row r="4" spans="1:9" x14ac:dyDescent="0.25">
      <c r="D4" s="89" t="s">
        <v>38</v>
      </c>
      <c r="E4" s="89"/>
      <c r="F4" s="89"/>
      <c r="G4" s="89"/>
    </row>
    <row r="5" spans="1:9" x14ac:dyDescent="0.25">
      <c r="D5" s="33"/>
      <c r="E5" s="33"/>
      <c r="F5" s="33"/>
      <c r="G5" s="33"/>
    </row>
    <row r="6" spans="1:9" ht="32.25" customHeight="1" x14ac:dyDescent="0.2">
      <c r="A6" s="93" t="s">
        <v>47</v>
      </c>
      <c r="B6" s="93"/>
      <c r="C6" s="93"/>
      <c r="D6" s="93"/>
      <c r="E6" s="93"/>
      <c r="F6" s="93"/>
      <c r="G6" s="93"/>
    </row>
    <row r="7" spans="1:9" ht="19.5" customHeight="1" x14ac:dyDescent="0.2">
      <c r="F7" s="97" t="s">
        <v>33</v>
      </c>
      <c r="G7" s="97"/>
    </row>
    <row r="8" spans="1:9" ht="15" customHeight="1" x14ac:dyDescent="0.2">
      <c r="A8" s="74" t="s">
        <v>11</v>
      </c>
      <c r="B8" s="74" t="s">
        <v>9</v>
      </c>
      <c r="C8" s="94" t="s">
        <v>15</v>
      </c>
      <c r="D8" s="92" t="s">
        <v>0</v>
      </c>
      <c r="E8" s="92" t="s">
        <v>1</v>
      </c>
      <c r="F8" s="92"/>
      <c r="G8" s="92"/>
    </row>
    <row r="9" spans="1:9" ht="15" customHeight="1" x14ac:dyDescent="0.2">
      <c r="A9" s="74"/>
      <c r="B9" s="74"/>
      <c r="C9" s="95"/>
      <c r="D9" s="92"/>
      <c r="E9" s="92" t="s">
        <v>2</v>
      </c>
      <c r="F9" s="92"/>
      <c r="G9" s="74" t="s">
        <v>3</v>
      </c>
    </row>
    <row r="10" spans="1:9" ht="15" customHeight="1" x14ac:dyDescent="0.2">
      <c r="A10" s="74"/>
      <c r="B10" s="74"/>
      <c r="C10" s="95"/>
      <c r="D10" s="92"/>
      <c r="E10" s="92" t="s">
        <v>4</v>
      </c>
      <c r="F10" s="92" t="s">
        <v>5</v>
      </c>
      <c r="G10" s="74"/>
    </row>
    <row r="11" spans="1:9" ht="19.5" customHeight="1" x14ac:dyDescent="0.2">
      <c r="A11" s="74"/>
      <c r="B11" s="74"/>
      <c r="C11" s="96"/>
      <c r="D11" s="92"/>
      <c r="E11" s="92"/>
      <c r="F11" s="92"/>
      <c r="G11" s="74"/>
    </row>
    <row r="12" spans="1:9" ht="30.75" customHeight="1" x14ac:dyDescent="0.25">
      <c r="A12" s="34" t="s">
        <v>12</v>
      </c>
      <c r="B12" s="7" t="s">
        <v>10</v>
      </c>
      <c r="C12" s="22">
        <v>1</v>
      </c>
      <c r="D12" s="35">
        <f t="shared" ref="D12:D34" si="0">SUM(E12,G12)</f>
        <v>0</v>
      </c>
      <c r="E12" s="35">
        <f>SUM('kt_ dotacijos (6)'!F18)</f>
        <v>-1.3000000000000007</v>
      </c>
      <c r="F12" s="35">
        <f>SUM('kt_ dotacijos (6)'!G18)</f>
        <v>0</v>
      </c>
      <c r="G12" s="35">
        <f>SUM('kt_ dotacijos (6)'!H18)</f>
        <v>1.3</v>
      </c>
      <c r="I12" s="11"/>
    </row>
    <row r="13" spans="1:9" ht="30.75" customHeight="1" x14ac:dyDescent="0.25">
      <c r="A13" s="20" t="s">
        <v>13</v>
      </c>
      <c r="B13" s="7" t="s">
        <v>18</v>
      </c>
      <c r="C13" s="22">
        <v>2</v>
      </c>
      <c r="D13" s="35">
        <f t="shared" si="0"/>
        <v>119.3</v>
      </c>
      <c r="E13" s="35">
        <f>SUM('kt_ dotacijos (6)'!F19)</f>
        <v>83.1</v>
      </c>
      <c r="F13" s="35">
        <f>SUM('kt_ dotacijos (6)'!G19)</f>
        <v>0</v>
      </c>
      <c r="G13" s="35">
        <f>SUM('kt_ dotacijos (6)'!H19)</f>
        <v>36.200000000000003</v>
      </c>
      <c r="I13" s="11"/>
    </row>
    <row r="14" spans="1:9" ht="30.75" customHeight="1" x14ac:dyDescent="0.25">
      <c r="A14" s="20" t="s">
        <v>54</v>
      </c>
      <c r="B14" s="7" t="s">
        <v>64</v>
      </c>
      <c r="C14" s="22">
        <v>5</v>
      </c>
      <c r="D14" s="35">
        <f t="shared" si="0"/>
        <v>0</v>
      </c>
      <c r="E14" s="35">
        <f>SUM('likutis (8)'!F13)</f>
        <v>-3.6</v>
      </c>
      <c r="F14" s="35">
        <f>SUM('likutis (8)'!G13)</f>
        <v>0</v>
      </c>
      <c r="G14" s="35">
        <f>SUM('likutis (8)'!H13)</f>
        <v>3.6</v>
      </c>
      <c r="I14" s="11"/>
    </row>
    <row r="15" spans="1:9" ht="30.75" customHeight="1" x14ac:dyDescent="0.25">
      <c r="A15" s="20" t="s">
        <v>14</v>
      </c>
      <c r="B15" s="7" t="s">
        <v>28</v>
      </c>
      <c r="C15" s="22">
        <v>7</v>
      </c>
      <c r="D15" s="35">
        <f t="shared" si="0"/>
        <v>-3.431</v>
      </c>
      <c r="E15" s="35">
        <f>SUM('savivaldybės funkcijos(3)'!F15,'kt_ dotacijos (6)'!F20)</f>
        <v>-5.6310000000000002</v>
      </c>
      <c r="F15" s="35">
        <f>SUM('savivaldybės funkcijos(3)'!G15,'kt_ dotacijos (6)'!G20)</f>
        <v>0</v>
      </c>
      <c r="G15" s="35">
        <f>SUM('savivaldybės funkcijos(3)'!H15,'kt_ dotacijos (6)'!H20)</f>
        <v>2.2000000000000002</v>
      </c>
      <c r="I15" s="11"/>
    </row>
    <row r="16" spans="1:9" ht="18.75" customHeight="1" x14ac:dyDescent="0.2">
      <c r="A16" s="90" t="s">
        <v>32</v>
      </c>
      <c r="B16" s="91"/>
      <c r="C16" s="64">
        <v>9</v>
      </c>
      <c r="D16" s="39">
        <f t="shared" si="0"/>
        <v>115.869</v>
      </c>
      <c r="E16" s="39">
        <f>SUM(E12:E15)</f>
        <v>72.569000000000003</v>
      </c>
      <c r="F16" s="39">
        <f>SUM(F12:F15)</f>
        <v>0</v>
      </c>
      <c r="G16" s="39">
        <f>SUM(G12:G15)</f>
        <v>43.300000000000004</v>
      </c>
      <c r="H16" s="18"/>
      <c r="I16" s="18"/>
    </row>
    <row r="17" spans="1:9" hidden="1" x14ac:dyDescent="0.25">
      <c r="A17" s="8"/>
      <c r="B17" s="9"/>
      <c r="C17" s="23"/>
      <c r="D17" s="39" t="e">
        <f t="shared" si="0"/>
        <v>#REF!</v>
      </c>
      <c r="E17" s="35" t="e">
        <f>'savivaldybės funkcijos(3)'!F17+#REF!+'kt_ dotacijos (6)'!#REF!+#REF!</f>
        <v>#REF!</v>
      </c>
      <c r="F17" s="39">
        <f>SUM(F13:F16)</f>
        <v>0</v>
      </c>
      <c r="G17" s="39">
        <f>SUM(G13:G16)</f>
        <v>85.300000000000011</v>
      </c>
      <c r="H17" s="17"/>
      <c r="I17" s="17"/>
    </row>
    <row r="18" spans="1:9" hidden="1" x14ac:dyDescent="0.25">
      <c r="A18" s="8"/>
      <c r="B18" s="9"/>
      <c r="C18" s="23"/>
      <c r="D18" s="39" t="e">
        <f t="shared" si="0"/>
        <v>#REF!</v>
      </c>
      <c r="E18" s="35" t="e">
        <f>'savivaldybės funkcijos(3)'!F18+#REF!+'kt_ dotacijos (6)'!#REF!+#REF!</f>
        <v>#REF!</v>
      </c>
      <c r="F18" s="39">
        <f>SUM(F14:F17)</f>
        <v>0</v>
      </c>
      <c r="G18" s="39">
        <f>SUM(G14:G17)</f>
        <v>134.40000000000003</v>
      </c>
      <c r="H18" s="17"/>
      <c r="I18" s="17"/>
    </row>
    <row r="19" spans="1:9" hidden="1" x14ac:dyDescent="0.25">
      <c r="A19" s="8"/>
      <c r="B19" s="9"/>
      <c r="C19" s="23"/>
      <c r="D19" s="39" t="e">
        <f t="shared" si="0"/>
        <v>#REF!</v>
      </c>
      <c r="E19" s="35" t="e">
        <f>'savivaldybės funkcijos(3)'!#REF!+#REF!+'kt_ dotacijos (6)'!#REF!+#REF!</f>
        <v>#REF!</v>
      </c>
      <c r="F19" s="39">
        <f>SUM(F14:F18)</f>
        <v>0</v>
      </c>
      <c r="G19" s="39">
        <f>SUM(G14:G18)</f>
        <v>268.80000000000007</v>
      </c>
      <c r="H19" s="17"/>
      <c r="I19" s="17"/>
    </row>
    <row r="20" spans="1:9" hidden="1" x14ac:dyDescent="0.25">
      <c r="A20" s="8"/>
      <c r="B20" s="9"/>
      <c r="C20" s="23"/>
      <c r="D20" s="39" t="e">
        <f t="shared" si="0"/>
        <v>#REF!</v>
      </c>
      <c r="E20" s="35" t="e">
        <f>'savivaldybės funkcijos(3)'!#REF!+#REF!+'kt_ dotacijos (6)'!#REF!+#REF!</f>
        <v>#REF!</v>
      </c>
      <c r="F20" s="39">
        <f>SUM(F15:F19)</f>
        <v>0</v>
      </c>
      <c r="G20" s="39">
        <f>SUM(G15:G19)</f>
        <v>534.00000000000011</v>
      </c>
      <c r="H20" s="17"/>
      <c r="I20" s="17"/>
    </row>
    <row r="21" spans="1:9" hidden="1" x14ac:dyDescent="0.25">
      <c r="A21" s="8"/>
      <c r="B21" s="9"/>
      <c r="C21" s="23"/>
      <c r="D21" s="39" t="e">
        <f t="shared" si="0"/>
        <v>#REF!</v>
      </c>
      <c r="E21" s="35" t="e">
        <f>'savivaldybės funkcijos(3)'!#REF!+#REF!+'kt_ dotacijos (6)'!#REF!+#REF!</f>
        <v>#REF!</v>
      </c>
      <c r="F21" s="39">
        <f>SUM(F15:F20)</f>
        <v>0</v>
      </c>
      <c r="G21" s="39">
        <f>SUM(G15:G20)</f>
        <v>1068.0000000000002</v>
      </c>
      <c r="H21" s="17"/>
      <c r="I21" s="17"/>
    </row>
    <row r="22" spans="1:9" hidden="1" x14ac:dyDescent="0.25">
      <c r="A22" s="8"/>
      <c r="B22" s="9"/>
      <c r="C22" s="23"/>
      <c r="D22" s="39" t="e">
        <f t="shared" si="0"/>
        <v>#REF!</v>
      </c>
      <c r="E22" s="35" t="e">
        <f>'savivaldybės funkcijos(3)'!#REF!+#REF!+'kt_ dotacijos (6)'!#REF!+#REF!</f>
        <v>#REF!</v>
      </c>
      <c r="F22" s="39">
        <f>SUM(F15:F21)</f>
        <v>0</v>
      </c>
      <c r="G22" s="39">
        <f>SUM(G15:G21)</f>
        <v>2136.0000000000005</v>
      </c>
      <c r="H22" s="17"/>
      <c r="I22" s="17"/>
    </row>
    <row r="23" spans="1:9" hidden="1" x14ac:dyDescent="0.25">
      <c r="A23" s="8"/>
      <c r="B23" s="9"/>
      <c r="C23" s="23"/>
      <c r="D23" s="39" t="e">
        <f t="shared" si="0"/>
        <v>#REF!</v>
      </c>
      <c r="E23" s="35" t="e">
        <f>'savivaldybės funkcijos(3)'!#REF!+#REF!+'kt_ dotacijos (6)'!#REF!+#REF!</f>
        <v>#REF!</v>
      </c>
      <c r="F23" s="39">
        <f>SUM(F16:F22)</f>
        <v>0</v>
      </c>
      <c r="G23" s="39">
        <f>SUM(G16:G22)</f>
        <v>4269.8000000000011</v>
      </c>
      <c r="H23" s="17"/>
      <c r="I23" s="17"/>
    </row>
    <row r="24" spans="1:9" hidden="1" x14ac:dyDescent="0.25">
      <c r="A24" s="8"/>
      <c r="B24" s="9"/>
      <c r="C24" s="23"/>
      <c r="D24" s="39" t="e">
        <f t="shared" si="0"/>
        <v>#REF!</v>
      </c>
      <c r="E24" s="35" t="e">
        <f>'savivaldybės funkcijos(3)'!#REF!+#REF!+'kt_ dotacijos (6)'!#REF!+#REF!</f>
        <v>#REF!</v>
      </c>
      <c r="F24" s="39">
        <f t="shared" ref="F24:F33" si="1">SUM(F16:F23)</f>
        <v>0</v>
      </c>
      <c r="G24" s="39">
        <f t="shared" ref="G24:G33" si="2">SUM(G16:G23)</f>
        <v>8539.6000000000022</v>
      </c>
      <c r="H24" s="17"/>
      <c r="I24" s="17"/>
    </row>
    <row r="25" spans="1:9" hidden="1" x14ac:dyDescent="0.25">
      <c r="A25" s="8"/>
      <c r="B25" s="9"/>
      <c r="C25" s="23"/>
      <c r="D25" s="39" t="e">
        <f t="shared" si="0"/>
        <v>#REF!</v>
      </c>
      <c r="E25" s="35" t="e">
        <f>'savivaldybės funkcijos(3)'!#REF!+#REF!+'kt_ dotacijos (6)'!#REF!+#REF!</f>
        <v>#REF!</v>
      </c>
      <c r="F25" s="39">
        <f t="shared" si="1"/>
        <v>0</v>
      </c>
      <c r="G25" s="39">
        <f t="shared" si="2"/>
        <v>17035.900000000005</v>
      </c>
      <c r="H25" s="17"/>
      <c r="I25" s="17"/>
    </row>
    <row r="26" spans="1:9" hidden="1" x14ac:dyDescent="0.25">
      <c r="A26" s="8"/>
      <c r="B26" s="9"/>
      <c r="C26" s="23"/>
      <c r="D26" s="39" t="e">
        <f t="shared" si="0"/>
        <v>#REF!</v>
      </c>
      <c r="E26" s="35" t="e">
        <f>'savivaldybės funkcijos(3)'!#REF!+#REF!+'kt_ dotacijos (6)'!#REF!+#REF!</f>
        <v>#REF!</v>
      </c>
      <c r="F26" s="39">
        <f t="shared" si="1"/>
        <v>0</v>
      </c>
      <c r="G26" s="39">
        <f t="shared" si="2"/>
        <v>33986.500000000015</v>
      </c>
      <c r="H26" s="17"/>
      <c r="I26" s="17"/>
    </row>
    <row r="27" spans="1:9" hidden="1" x14ac:dyDescent="0.25">
      <c r="A27" s="8"/>
      <c r="B27" s="9"/>
      <c r="C27" s="23"/>
      <c r="D27" s="39" t="e">
        <f t="shared" si="0"/>
        <v>#REF!</v>
      </c>
      <c r="E27" s="35" t="e">
        <f>'savivaldybės funkcijos(3)'!#REF!+#REF!+'kt_ dotacijos (6)'!#REF!+#REF!</f>
        <v>#REF!</v>
      </c>
      <c r="F27" s="39">
        <f t="shared" si="1"/>
        <v>0</v>
      </c>
      <c r="G27" s="39">
        <f t="shared" si="2"/>
        <v>67838.60000000002</v>
      </c>
      <c r="H27" s="17"/>
      <c r="I27" s="17"/>
    </row>
    <row r="28" spans="1:9" hidden="1" x14ac:dyDescent="0.25">
      <c r="A28" s="8"/>
      <c r="B28" s="9"/>
      <c r="C28" s="23"/>
      <c r="D28" s="39" t="e">
        <f t="shared" si="0"/>
        <v>#REF!</v>
      </c>
      <c r="E28" s="35" t="e">
        <f>'savivaldybės funkcijos(3)'!#REF!+#REF!+'kt_ dotacijos (6)'!#REF!+#REF!</f>
        <v>#REF!</v>
      </c>
      <c r="F28" s="39">
        <f t="shared" si="1"/>
        <v>0</v>
      </c>
      <c r="G28" s="39">
        <f t="shared" si="2"/>
        <v>135408.40000000002</v>
      </c>
      <c r="H28" s="17"/>
      <c r="I28" s="17"/>
    </row>
    <row r="29" spans="1:9" hidden="1" x14ac:dyDescent="0.25">
      <c r="A29" s="8"/>
      <c r="B29" s="9"/>
      <c r="C29" s="23"/>
      <c r="D29" s="39" t="e">
        <f t="shared" si="0"/>
        <v>#REF!</v>
      </c>
      <c r="E29" s="35" t="e">
        <f>'savivaldybės funkcijos(3)'!#REF!+#REF!+'kt_ dotacijos (6)'!#REF!+#REF!</f>
        <v>#REF!</v>
      </c>
      <c r="F29" s="39">
        <f t="shared" si="1"/>
        <v>0</v>
      </c>
      <c r="G29" s="39">
        <f t="shared" si="2"/>
        <v>270282.80000000005</v>
      </c>
      <c r="H29" s="17"/>
      <c r="I29" s="17"/>
    </row>
    <row r="30" spans="1:9" hidden="1" x14ac:dyDescent="0.25">
      <c r="A30" s="8"/>
      <c r="B30" s="9"/>
      <c r="C30" s="23"/>
      <c r="D30" s="39" t="e">
        <f t="shared" si="0"/>
        <v>#REF!</v>
      </c>
      <c r="E30" s="35" t="e">
        <f>'savivaldybės funkcijos(3)'!#REF!+#REF!+'kt_ dotacijos (6)'!#REF!+#REF!</f>
        <v>#REF!</v>
      </c>
      <c r="F30" s="39">
        <f t="shared" si="1"/>
        <v>0</v>
      </c>
      <c r="G30" s="39">
        <f t="shared" si="2"/>
        <v>539497.60000000009</v>
      </c>
      <c r="H30" s="17"/>
      <c r="I30" s="17"/>
    </row>
    <row r="31" spans="1:9" hidden="1" x14ac:dyDescent="0.25">
      <c r="A31" s="8"/>
      <c r="B31" s="9"/>
      <c r="C31" s="23"/>
      <c r="D31" s="39" t="e">
        <f t="shared" si="0"/>
        <v>#REF!</v>
      </c>
      <c r="E31" s="35" t="e">
        <f>'savivaldybės funkcijos(3)'!#REF!+#REF!+'kt_ dotacijos (6)'!#REF!+#REF!</f>
        <v>#REF!</v>
      </c>
      <c r="F31" s="39">
        <f t="shared" si="1"/>
        <v>0</v>
      </c>
      <c r="G31" s="39">
        <f t="shared" si="2"/>
        <v>1076859.2000000002</v>
      </c>
      <c r="H31" s="17"/>
      <c r="I31" s="17"/>
    </row>
    <row r="32" spans="1:9" hidden="1" x14ac:dyDescent="0.25">
      <c r="A32" s="8"/>
      <c r="B32" s="9"/>
      <c r="C32" s="23"/>
      <c r="D32" s="39" t="e">
        <f t="shared" si="0"/>
        <v>#REF!</v>
      </c>
      <c r="E32" s="35" t="e">
        <f>'savivaldybės funkcijos(3)'!#REF!+#REF!+'kt_ dotacijos (6)'!#REF!+#REF!</f>
        <v>#REF!</v>
      </c>
      <c r="F32" s="39">
        <f t="shared" si="1"/>
        <v>0</v>
      </c>
      <c r="G32" s="39">
        <f t="shared" si="2"/>
        <v>2149448.6000000006</v>
      </c>
      <c r="H32" s="17"/>
      <c r="I32" s="17"/>
    </row>
    <row r="33" spans="1:9" hidden="1" x14ac:dyDescent="0.25">
      <c r="A33" s="8"/>
      <c r="B33" s="9"/>
      <c r="C33" s="23"/>
      <c r="D33" s="39" t="e">
        <f t="shared" si="0"/>
        <v>#REF!</v>
      </c>
      <c r="E33" s="47" t="e">
        <f>'savivaldybės funkcijos(3)'!#REF!+#REF!+'kt_ dotacijos (6)'!#REF!+#REF!</f>
        <v>#REF!</v>
      </c>
      <c r="F33" s="48">
        <f t="shared" si="1"/>
        <v>0</v>
      </c>
      <c r="G33" s="48">
        <f t="shared" si="2"/>
        <v>4290357.6000000015</v>
      </c>
      <c r="H33" s="17"/>
      <c r="I33" s="17"/>
    </row>
    <row r="34" spans="1:9" ht="18.75" customHeight="1" x14ac:dyDescent="0.25">
      <c r="A34" s="98" t="s">
        <v>41</v>
      </c>
      <c r="B34" s="98"/>
      <c r="C34" s="65">
        <v>10</v>
      </c>
      <c r="D34" s="39">
        <f t="shared" si="0"/>
        <v>0</v>
      </c>
      <c r="E34" s="35">
        <f>'savivaldybės funkcijos(3)'!F17</f>
        <v>0</v>
      </c>
      <c r="F34" s="35">
        <f>'savivaldybės funkcijos(3)'!G17</f>
        <v>0</v>
      </c>
      <c r="G34" s="35">
        <f>'savivaldybės funkcijos(3)'!H17</f>
        <v>0</v>
      </c>
    </row>
    <row r="35" spans="1:9" ht="15.75" customHeight="1" x14ac:dyDescent="0.2">
      <c r="A35" s="88" t="s">
        <v>40</v>
      </c>
      <c r="B35" s="88"/>
      <c r="C35" s="28">
        <v>11</v>
      </c>
      <c r="D35" s="39">
        <f>D16-D34</f>
        <v>115.869</v>
      </c>
      <c r="E35" s="39">
        <f>E16-E34</f>
        <v>72.569000000000003</v>
      </c>
      <c r="F35" s="39">
        <f>F16-F34</f>
        <v>0</v>
      </c>
      <c r="G35" s="39">
        <f>G16-G34</f>
        <v>43.300000000000004</v>
      </c>
    </row>
    <row r="36" spans="1:9" x14ac:dyDescent="0.2">
      <c r="B36" s="27"/>
      <c r="D36" s="11"/>
      <c r="F36" s="12"/>
    </row>
    <row r="37" spans="1:9" x14ac:dyDescent="0.2">
      <c r="B37" s="27"/>
      <c r="D37" s="11"/>
    </row>
    <row r="38" spans="1:9" x14ac:dyDescent="0.2">
      <c r="B38" s="27"/>
      <c r="D38" s="11"/>
    </row>
    <row r="39" spans="1:9" x14ac:dyDescent="0.2">
      <c r="D39" s="11"/>
    </row>
    <row r="41" spans="1:9" x14ac:dyDescent="0.2">
      <c r="D41" s="11"/>
    </row>
  </sheetData>
  <mergeCells count="18">
    <mergeCell ref="F7:G7"/>
    <mergeCell ref="A34:B34"/>
    <mergeCell ref="A35:B35"/>
    <mergeCell ref="D1:G1"/>
    <mergeCell ref="D2:G2"/>
    <mergeCell ref="D3:G3"/>
    <mergeCell ref="D4:G4"/>
    <mergeCell ref="A16:B16"/>
    <mergeCell ref="F10:F11"/>
    <mergeCell ref="E10:E11"/>
    <mergeCell ref="G9:G11"/>
    <mergeCell ref="E9:F9"/>
    <mergeCell ref="D8:D11"/>
    <mergeCell ref="E8:G8"/>
    <mergeCell ref="A6:G6"/>
    <mergeCell ref="C8:C11"/>
    <mergeCell ref="B8:B11"/>
    <mergeCell ref="A8:A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pajamos (1)</vt:lpstr>
      <vt:lpstr>savivaldybės funkcijos(3)</vt:lpstr>
      <vt:lpstr>kt_ dotacijos (6)</vt:lpstr>
      <vt:lpstr>likutis (8)</vt:lpstr>
      <vt:lpstr>programos(9)</vt:lpstr>
      <vt:lpstr>'kt_ dotacijos (6)'!Print_Titles</vt:lpstr>
      <vt:lpstr>'likutis (8)'!Print_Titles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2021-05-27T13:31:52Z</cp:lastPrinted>
  <dcterms:created xsi:type="dcterms:W3CDTF">2002-11-07T10:01:21Z</dcterms:created>
  <dcterms:modified xsi:type="dcterms:W3CDTF">2021-05-27T13:31:53Z</dcterms:modified>
</cp:coreProperties>
</file>